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 defaultThemeVersion="124226"/>
  <workbookProtection lockStructure="1"/>
  <bookViews>
    <workbookView xWindow="360" yWindow="30" windowWidth="11340" windowHeight="9180" tabRatio="872"/>
  </bookViews>
  <sheets>
    <sheet name="Coaches" sheetId="22" r:id="rId1"/>
    <sheet name="Student Roster" sheetId="23" r:id="rId2"/>
    <sheet name="student (1)" sheetId="16" r:id="rId3"/>
    <sheet name="student (2)" sheetId="38" r:id="rId4"/>
    <sheet name="student (3)" sheetId="39" r:id="rId5"/>
    <sheet name="student (4)" sheetId="40" r:id="rId6"/>
    <sheet name="Summary" sheetId="3" r:id="rId7"/>
    <sheet name="Scoring Worksheet" sheetId="34" r:id="rId8"/>
  </sheets>
  <definedNames>
    <definedName name="_xlnm.Print_Area" localSheetId="7">'Scoring Worksheet'!$A$1:$F$30</definedName>
  </definedNames>
  <calcPr calcId="145621"/>
</workbook>
</file>

<file path=xl/calcChain.xml><?xml version="1.0" encoding="utf-8"?>
<calcChain xmlns="http://schemas.openxmlformats.org/spreadsheetml/2006/main">
  <c r="A21" i="40" l="1"/>
  <c r="A20" i="40"/>
  <c r="A21" i="39"/>
  <c r="A20" i="39"/>
  <c r="B2" i="38"/>
  <c r="D8" i="34" s="1"/>
  <c r="A24" i="34" s="1"/>
  <c r="F2" i="3"/>
  <c r="D2" i="3"/>
  <c r="B2" i="40"/>
  <c r="F8" i="34"/>
  <c r="A28" i="34" s="1"/>
  <c r="B2" i="39"/>
  <c r="E8" i="34" s="1"/>
  <c r="A26" i="34" s="1"/>
  <c r="B2" i="16"/>
  <c r="C8" i="34" s="1"/>
  <c r="A22" i="34" s="1"/>
  <c r="F3" i="34"/>
  <c r="E3" i="34"/>
  <c r="F2" i="34"/>
  <c r="E2" i="34"/>
  <c r="C2" i="3"/>
  <c r="F1" i="34"/>
  <c r="F4" i="3"/>
  <c r="G17" i="40"/>
  <c r="F5" i="3" s="1"/>
  <c r="C16" i="40"/>
  <c r="C19" i="40" s="1"/>
  <c r="F16" i="40"/>
  <c r="F19" i="40" s="1"/>
  <c r="E16" i="40"/>
  <c r="E19" i="40" s="1"/>
  <c r="D16" i="40"/>
  <c r="G18" i="40"/>
  <c r="H18" i="40" s="1"/>
  <c r="E4" i="3"/>
  <c r="G17" i="39"/>
  <c r="H17" i="39" s="1"/>
  <c r="C16" i="39"/>
  <c r="C19" i="39" s="1"/>
  <c r="D16" i="39"/>
  <c r="D19" i="39" s="1"/>
  <c r="E16" i="39"/>
  <c r="E19" i="39" s="1"/>
  <c r="F16" i="39"/>
  <c r="F19" i="39" s="1"/>
  <c r="G18" i="39"/>
  <c r="H18" i="39" s="1"/>
  <c r="D4" i="3"/>
  <c r="G17" i="38"/>
  <c r="D5" i="3" s="1"/>
  <c r="C16" i="38"/>
  <c r="D16" i="38"/>
  <c r="D19" i="38" s="1"/>
  <c r="E16" i="38"/>
  <c r="E19" i="38" s="1"/>
  <c r="F16" i="38"/>
  <c r="F19" i="38" s="1"/>
  <c r="G18" i="38"/>
  <c r="D7" i="3" s="1"/>
  <c r="C4" i="3"/>
  <c r="G17" i="16"/>
  <c r="H17" i="16" s="1"/>
  <c r="C16" i="16"/>
  <c r="C19" i="16" s="1"/>
  <c r="D16" i="16"/>
  <c r="D19" i="16" s="1"/>
  <c r="E16" i="16"/>
  <c r="E19" i="16" s="1"/>
  <c r="F16" i="16"/>
  <c r="F19" i="16" s="1"/>
  <c r="G18" i="16"/>
  <c r="H18" i="16" s="1"/>
  <c r="F3" i="3"/>
  <c r="E3" i="3"/>
  <c r="E2" i="3"/>
  <c r="A2" i="3"/>
  <c r="G20" i="40"/>
  <c r="H20" i="40"/>
  <c r="G20" i="39"/>
  <c r="A2" i="40"/>
  <c r="E2" i="40"/>
  <c r="G6" i="40"/>
  <c r="G7" i="40"/>
  <c r="G8" i="40"/>
  <c r="G9" i="40"/>
  <c r="G10" i="40"/>
  <c r="G11" i="40"/>
  <c r="G12" i="40"/>
  <c r="G13" i="40"/>
  <c r="G14" i="40"/>
  <c r="G15" i="40"/>
  <c r="B16" i="40"/>
  <c r="B19" i="40"/>
  <c r="A2" i="16"/>
  <c r="E2" i="16"/>
  <c r="A21" i="16"/>
  <c r="A21" i="38"/>
  <c r="A2" i="39"/>
  <c r="E2" i="39"/>
  <c r="G6" i="39"/>
  <c r="G7" i="39"/>
  <c r="G8" i="39"/>
  <c r="G9" i="39"/>
  <c r="G10" i="39"/>
  <c r="G11" i="39"/>
  <c r="G12" i="39"/>
  <c r="G13" i="39"/>
  <c r="G14" i="39"/>
  <c r="G15" i="39"/>
  <c r="B16" i="39"/>
  <c r="B19" i="39"/>
  <c r="H20" i="39"/>
  <c r="A20" i="16"/>
  <c r="A20" i="38"/>
  <c r="A2" i="38"/>
  <c r="E2" i="38"/>
  <c r="G20" i="38"/>
  <c r="H20" i="38"/>
  <c r="G6" i="38"/>
  <c r="G7" i="38"/>
  <c r="G8" i="38"/>
  <c r="G9" i="38"/>
  <c r="G10" i="38"/>
  <c r="G11" i="38"/>
  <c r="G12" i="38"/>
  <c r="G13" i="38"/>
  <c r="G14" i="38"/>
  <c r="G15" i="38"/>
  <c r="B16" i="38"/>
  <c r="B19" i="38"/>
  <c r="I1" i="23"/>
  <c r="G20" i="16"/>
  <c r="G6" i="16"/>
  <c r="G7" i="16"/>
  <c r="G8" i="16"/>
  <c r="G9" i="16"/>
  <c r="G10" i="16"/>
  <c r="G11" i="16"/>
  <c r="G12" i="16"/>
  <c r="G13" i="16"/>
  <c r="G14" i="16"/>
  <c r="G15" i="16"/>
  <c r="B16" i="16"/>
  <c r="B19" i="16"/>
  <c r="L1" i="23"/>
  <c r="F1" i="3"/>
  <c r="H20" i="16"/>
  <c r="F7" i="3" l="1"/>
  <c r="C3" i="3"/>
  <c r="H17" i="40"/>
  <c r="G16" i="40"/>
  <c r="H16" i="40" s="1"/>
  <c r="D19" i="40"/>
  <c r="G19" i="40" s="1"/>
  <c r="E7" i="3"/>
  <c r="E5" i="3"/>
  <c r="G19" i="39"/>
  <c r="H19" i="39" s="1"/>
  <c r="G16" i="39"/>
  <c r="H16" i="39" s="1"/>
  <c r="H18" i="38"/>
  <c r="H17" i="38"/>
  <c r="G16" i="38"/>
  <c r="D6" i="3" s="1"/>
  <c r="D8" i="3" s="1"/>
  <c r="C19" i="38"/>
  <c r="G19" i="38" s="1"/>
  <c r="C7" i="3"/>
  <c r="C5" i="3"/>
  <c r="G19" i="16"/>
  <c r="H19" i="16" s="1"/>
  <c r="G16" i="16"/>
  <c r="H16" i="16" s="1"/>
  <c r="D3" i="3"/>
  <c r="F6" i="3" l="1"/>
  <c r="F8" i="3" s="1"/>
  <c r="H19" i="40"/>
  <c r="G21" i="40"/>
  <c r="H21" i="40" s="1"/>
  <c r="E6" i="3"/>
  <c r="E8" i="3" s="1"/>
  <c r="G21" i="39"/>
  <c r="H21" i="39" s="1"/>
  <c r="H16" i="38"/>
  <c r="H19" i="38"/>
  <c r="G21" i="38"/>
  <c r="H21" i="38" s="1"/>
  <c r="G21" i="16"/>
  <c r="H21" i="16" s="1"/>
  <c r="C6" i="3"/>
  <c r="C8" i="3" s="1"/>
  <c r="F9" i="3" l="1"/>
</calcChain>
</file>

<file path=xl/sharedStrings.xml><?xml version="1.0" encoding="utf-8"?>
<sst xmlns="http://schemas.openxmlformats.org/spreadsheetml/2006/main" count="192" uniqueCount="74">
  <si>
    <t>Display Initiative</t>
  </si>
  <si>
    <t>Follows Instructions</t>
  </si>
  <si>
    <t>Documents</t>
  </si>
  <si>
    <t>Adaptability</t>
  </si>
  <si>
    <t>Manages functional area</t>
  </si>
  <si>
    <t>Teamwork</t>
  </si>
  <si>
    <t>Functions well under stress</t>
  </si>
  <si>
    <t>Interest Level</t>
  </si>
  <si>
    <t>Discretionary Points</t>
  </si>
  <si>
    <t>Pretest</t>
  </si>
  <si>
    <t>Final Score</t>
  </si>
  <si>
    <t>Remarks:</t>
  </si>
  <si>
    <t>Agency</t>
  </si>
  <si>
    <t>Phone</t>
  </si>
  <si>
    <t>REMARKS</t>
  </si>
  <si>
    <t>Address</t>
  </si>
  <si>
    <t>Training Officer</t>
  </si>
  <si>
    <t>Supervisor</t>
  </si>
  <si>
    <t>Inclusive Dates:</t>
  </si>
  <si>
    <t>Prestest Score</t>
  </si>
  <si>
    <t>Crews</t>
  </si>
  <si>
    <t>Equipment</t>
  </si>
  <si>
    <t>Overhead</t>
  </si>
  <si>
    <t>Supplies</t>
  </si>
  <si>
    <t>Student Names:</t>
  </si>
  <si>
    <t>Maximum allowable daily points per category:</t>
  </si>
  <si>
    <t>Student Name:</t>
  </si>
  <si>
    <t>*Group Average:</t>
  </si>
  <si>
    <t>Evaluationkit: Sheetname: Student(1,2,3…)</t>
  </si>
  <si>
    <t>First and Last Name</t>
  </si>
  <si>
    <t>Students:</t>
  </si>
  <si>
    <t>Observable Participation Element:</t>
  </si>
  <si>
    <t>Discretionary Points:</t>
  </si>
  <si>
    <t>Input Score:</t>
  </si>
  <si>
    <t>Exercise Total:</t>
  </si>
  <si>
    <t>Communicates (oral briefings)</t>
  </si>
  <si>
    <t>Communicates (written briefings)</t>
  </si>
  <si>
    <t>Totals:</t>
  </si>
  <si>
    <t>(Maximum Possible Points)</t>
  </si>
  <si>
    <t>Enter Functional Area (Equipment, Crews, Overhead, or Supplies):</t>
  </si>
  <si>
    <t>Enter Date Function Performed (m/d/yy):</t>
  </si>
  <si>
    <t>Student ID</t>
  </si>
  <si>
    <t>Group ID:</t>
  </si>
  <si>
    <t>Coach ID</t>
  </si>
  <si>
    <t>Email</t>
  </si>
  <si>
    <t>D-310 Group Coach Roster</t>
  </si>
  <si>
    <t>D-310 Group Student Roster</t>
  </si>
  <si>
    <t>Percentage of total points possible</t>
  </si>
  <si>
    <t>Subtotal (calculates automatically):</t>
  </si>
  <si>
    <t>Simulation Input Total Score</t>
  </si>
  <si>
    <t>Class Participation Total Score</t>
  </si>
  <si>
    <t>Pretest Score</t>
  </si>
  <si>
    <t>Total Discretionary Points</t>
  </si>
  <si>
    <t>Support Dispatcher, D310; Scoring Worksheet</t>
  </si>
  <si>
    <r>
      <t>1.</t>
    </r>
    <r>
      <rPr>
        <sz val="10"/>
        <rFont val="Arial"/>
      </rPr>
      <t>Displays Intiative</t>
    </r>
  </si>
  <si>
    <r>
      <t>2.</t>
    </r>
    <r>
      <rPr>
        <sz val="10"/>
        <rFont val="Arial"/>
      </rPr>
      <t>Follows Instructions</t>
    </r>
  </si>
  <si>
    <r>
      <t>3.</t>
    </r>
    <r>
      <rPr>
        <sz val="10"/>
        <rFont val="Arial"/>
      </rPr>
      <t>Documents</t>
    </r>
  </si>
  <si>
    <r>
      <t>6.</t>
    </r>
    <r>
      <rPr>
        <sz val="10"/>
        <rFont val="Arial"/>
      </rPr>
      <t>Adaptable</t>
    </r>
  </si>
  <si>
    <r>
      <t>7.</t>
    </r>
    <r>
      <rPr>
        <sz val="10"/>
        <rFont val="Arial"/>
      </rPr>
      <t>Manages Functional area</t>
    </r>
  </si>
  <si>
    <r>
      <t>8.</t>
    </r>
    <r>
      <rPr>
        <sz val="10"/>
        <rFont val="Arial"/>
      </rPr>
      <t>Teamwork</t>
    </r>
  </si>
  <si>
    <r>
      <t>9.</t>
    </r>
    <r>
      <rPr>
        <sz val="10"/>
        <rFont val="Arial"/>
      </rPr>
      <t>Functions well under stress</t>
    </r>
  </si>
  <si>
    <r>
      <t>10</t>
    </r>
    <r>
      <rPr>
        <sz val="10"/>
        <rFont val="Arial"/>
      </rPr>
      <t>.Interest Level</t>
    </r>
  </si>
  <si>
    <t>Simulation Number:</t>
  </si>
  <si>
    <t>Today's Date:</t>
  </si>
  <si>
    <t>Circle the function to which each student will be assigned for this simulation.  Only one simulation per sheet; only one function per student:</t>
  </si>
  <si>
    <r>
      <t xml:space="preserve">Remarks </t>
    </r>
    <r>
      <rPr>
        <sz val="8"/>
        <rFont val="Arial"/>
        <family val="2"/>
      </rPr>
      <t>(continue on reverse side if necessary; this is a good spot to jot thoughts you will later need for the final evaluation)</t>
    </r>
  </si>
  <si>
    <r>
      <t>5.</t>
    </r>
    <r>
      <rPr>
        <sz val="10"/>
        <rFont val="Arial"/>
      </rPr>
      <t>Communicates (written briefings)</t>
    </r>
  </si>
  <si>
    <r>
      <t>4.</t>
    </r>
    <r>
      <rPr>
        <sz val="10"/>
        <rFont val="Arial"/>
      </rPr>
      <t>Communicates (oral briefings)</t>
    </r>
  </si>
  <si>
    <t>D-310 Group Summary</t>
  </si>
  <si>
    <t>D-310 Individual Simulation Scoring/Final Score Determination</t>
  </si>
  <si>
    <t>Subtotal: (calculates automatically)</t>
  </si>
  <si>
    <t>Evaluationkit.xlsx; Scoring Worksheet</t>
  </si>
  <si>
    <t>Filename: evaluationkit.xlsx; Sheetname: Summary</t>
  </si>
  <si>
    <t>Filename: evaluationkit.xlsx; Sheetname: Coaches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</si>
</sst>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m/d/yy;@"/>
    <numFmt numFmtId="166" formatCode="0.0"/>
  </numFmts>
  <fonts count="34" x14ac:knownFonts="1">
    <font>
      <sz val="10"/>
      <name val="Arial"/>
    </font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i/>
      <sz val="12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i/>
      <u/>
      <sz val="12"/>
      <name val="Arial"/>
      <family val="2"/>
    </font>
    <font>
      <b/>
      <i/>
      <u/>
      <sz val="14"/>
      <name val="Arial"/>
      <family val="2"/>
    </font>
    <font>
      <sz val="14"/>
      <name val="Arial"/>
      <family val="2"/>
    </font>
    <font>
      <i/>
      <sz val="10"/>
      <name val="Arial"/>
      <family val="2"/>
    </font>
    <font>
      <sz val="10"/>
      <color indexed="23"/>
      <name val="Arial"/>
      <family val="2"/>
    </font>
    <font>
      <b/>
      <sz val="12"/>
      <color indexed="63"/>
      <name val="Arial"/>
      <family val="2"/>
    </font>
    <font>
      <b/>
      <sz val="14"/>
      <color indexed="63"/>
      <name val="Arial"/>
      <family val="2"/>
    </font>
    <font>
      <i/>
      <sz val="12"/>
      <color indexed="63"/>
      <name val="Arial"/>
      <family val="2"/>
    </font>
    <font>
      <i/>
      <sz val="14"/>
      <color indexed="63"/>
      <name val="Arial"/>
      <family val="2"/>
    </font>
    <font>
      <b/>
      <sz val="16"/>
      <name val="Arial"/>
      <family val="2"/>
    </font>
    <font>
      <b/>
      <i/>
      <sz val="10"/>
      <color indexed="10"/>
      <name val="Arial"/>
      <family val="2"/>
    </font>
    <font>
      <b/>
      <i/>
      <sz val="12"/>
      <color indexed="63"/>
      <name val="Arial"/>
      <family val="2"/>
    </font>
    <font>
      <b/>
      <i/>
      <sz val="14"/>
      <color indexed="63"/>
      <name val="Arial"/>
      <family val="2"/>
    </font>
    <font>
      <b/>
      <i/>
      <sz val="16"/>
      <color indexed="63"/>
      <name val="Arial"/>
      <family val="2"/>
    </font>
    <font>
      <i/>
      <u/>
      <sz val="10"/>
      <name val="Arial"/>
      <family val="2"/>
    </font>
    <font>
      <sz val="10"/>
      <color indexed="63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26"/>
        <bgColor indexed="34"/>
      </patternFill>
    </fill>
    <fill>
      <patternFill patternType="lightUp">
        <fgColor indexed="27"/>
        <bgColor indexed="27"/>
      </patternFill>
    </fill>
    <fill>
      <patternFill patternType="lightUp">
        <fgColor indexed="42"/>
        <bgColor indexed="42"/>
      </patternFill>
    </fill>
    <fill>
      <patternFill patternType="mediumGray">
        <fgColor indexed="31"/>
      </patternFill>
    </fill>
    <fill>
      <patternFill patternType="solid">
        <fgColor indexed="26"/>
        <bgColor indexed="13"/>
      </patternFill>
    </fill>
    <fill>
      <patternFill patternType="solid">
        <fgColor rgb="FFFFFFCC"/>
        <bgColor indexed="64"/>
      </patternFill>
    </fill>
  </fills>
  <borders count="17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double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/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ck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 style="thick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double">
        <color indexed="64"/>
      </right>
      <top style="thick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medium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4">
    <xf numFmtId="0" fontId="0" fillId="0" borderId="0" xfId="0"/>
    <xf numFmtId="0" fontId="0" fillId="0" borderId="0" xfId="0" applyAlignment="1">
      <alignment horizontal="right"/>
    </xf>
    <xf numFmtId="0" fontId="0" fillId="0" borderId="0" xfId="0" applyBorder="1"/>
    <xf numFmtId="0" fontId="2" fillId="0" borderId="0" xfId="0" applyFont="1" applyAlignment="1">
      <alignment horizontal="right"/>
    </xf>
    <xf numFmtId="1" fontId="4" fillId="0" borderId="1" xfId="0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2" xfId="0" applyBorder="1" applyAlignment="1">
      <alignment horizontal="center"/>
    </xf>
    <xf numFmtId="0" fontId="3" fillId="0" borderId="0" xfId="0" applyFont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1" fontId="0" fillId="0" borderId="12" xfId="0" applyNumberFormat="1" applyBorder="1" applyAlignment="1">
      <alignment horizontal="right" vertic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0" fillId="0" borderId="15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 vertical="center"/>
    </xf>
    <xf numFmtId="0" fontId="2" fillId="0" borderId="16" xfId="0" applyFont="1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17" xfId="0" applyBorder="1"/>
    <xf numFmtId="0" fontId="0" fillId="0" borderId="18" xfId="0" applyBorder="1" applyAlignment="1">
      <alignment horizontal="right"/>
    </xf>
    <xf numFmtId="0" fontId="12" fillId="0" borderId="0" xfId="0" applyFont="1"/>
    <xf numFmtId="0" fontId="5" fillId="0" borderId="19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left" wrapText="1"/>
    </xf>
    <xf numFmtId="0" fontId="5" fillId="0" borderId="20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left" wrapText="1"/>
    </xf>
    <xf numFmtId="1" fontId="16" fillId="0" borderId="21" xfId="0" applyNumberFormat="1" applyFont="1" applyFill="1" applyBorder="1" applyAlignment="1">
      <alignment horizontal="right" vertical="center"/>
    </xf>
    <xf numFmtId="1" fontId="16" fillId="0" borderId="22" xfId="0" applyNumberFormat="1" applyFont="1" applyFill="1" applyBorder="1" applyAlignment="1">
      <alignment horizontal="right" vertical="center"/>
    </xf>
    <xf numFmtId="1" fontId="16" fillId="0" borderId="23" xfId="0" applyNumberFormat="1" applyFont="1" applyFill="1" applyBorder="1" applyAlignment="1">
      <alignment horizontal="right" vertical="center"/>
    </xf>
    <xf numFmtId="0" fontId="0" fillId="0" borderId="24" xfId="0" applyBorder="1"/>
    <xf numFmtId="0" fontId="19" fillId="0" borderId="25" xfId="0" applyFont="1" applyBorder="1" applyAlignment="1">
      <alignment horizontal="left" wrapText="1"/>
    </xf>
    <xf numFmtId="0" fontId="0" fillId="0" borderId="0" xfId="0" applyAlignment="1">
      <alignment horizontal="center"/>
    </xf>
    <xf numFmtId="0" fontId="5" fillId="0" borderId="26" xfId="0" applyFont="1" applyBorder="1" applyAlignment="1">
      <alignment horizontal="left" vertical="center" wrapText="1"/>
    </xf>
    <xf numFmtId="0" fontId="21" fillId="2" borderId="27" xfId="0" applyFont="1" applyFill="1" applyBorder="1" applyAlignment="1">
      <alignment horizontal="center" vertical="center" wrapText="1"/>
    </xf>
    <xf numFmtId="1" fontId="16" fillId="0" borderId="28" xfId="0" applyNumberFormat="1" applyFont="1" applyFill="1" applyBorder="1" applyAlignment="1">
      <alignment horizontal="right" vertical="center"/>
    </xf>
    <xf numFmtId="1" fontId="17" fillId="0" borderId="29" xfId="0" applyNumberFormat="1" applyFont="1" applyBorder="1" applyAlignment="1">
      <alignment horizontal="right" vertical="center"/>
    </xf>
    <xf numFmtId="0" fontId="9" fillId="0" borderId="30" xfId="0" applyFont="1" applyBorder="1" applyAlignment="1">
      <alignment horizontal="right" wrapText="1" shrinkToFit="1"/>
    </xf>
    <xf numFmtId="0" fontId="18" fillId="0" borderId="31" xfId="0" applyFont="1" applyBorder="1" applyAlignment="1">
      <alignment horizontal="right"/>
    </xf>
    <xf numFmtId="0" fontId="22" fillId="0" borderId="0" xfId="0" applyFont="1"/>
    <xf numFmtId="1" fontId="23" fillId="0" borderId="30" xfId="0" applyNumberFormat="1" applyFont="1" applyFill="1" applyBorder="1" applyAlignment="1">
      <alignment horizontal="right" vertical="center"/>
    </xf>
    <xf numFmtId="1" fontId="23" fillId="0" borderId="32" xfId="0" applyNumberFormat="1" applyFont="1" applyFill="1" applyBorder="1" applyAlignment="1">
      <alignment horizontal="right" vertical="center"/>
    </xf>
    <xf numFmtId="1" fontId="23" fillId="0" borderId="33" xfId="0" applyNumberFormat="1" applyFont="1" applyFill="1" applyBorder="1" applyAlignment="1">
      <alignment horizontal="right" vertical="center"/>
    </xf>
    <xf numFmtId="1" fontId="23" fillId="0" borderId="34" xfId="0" applyNumberFormat="1" applyFont="1" applyFill="1" applyBorder="1" applyAlignment="1">
      <alignment horizontal="right" vertical="center"/>
    </xf>
    <xf numFmtId="1" fontId="23" fillId="0" borderId="35" xfId="0" applyNumberFormat="1" applyFont="1" applyFill="1" applyBorder="1" applyAlignment="1">
      <alignment horizontal="right" vertical="center"/>
    </xf>
    <xf numFmtId="1" fontId="23" fillId="0" borderId="36" xfId="0" applyNumberFormat="1" applyFont="1" applyFill="1" applyBorder="1" applyAlignment="1">
      <alignment horizontal="right" vertical="center"/>
    </xf>
    <xf numFmtId="1" fontId="25" fillId="0" borderId="37" xfId="0" applyNumberFormat="1" applyFont="1" applyFill="1" applyBorder="1" applyAlignment="1">
      <alignment horizontal="right" vertical="center" wrapText="1"/>
    </xf>
    <xf numFmtId="1" fontId="25" fillId="0" borderId="38" xfId="0" applyNumberFormat="1" applyFont="1" applyFill="1" applyBorder="1" applyAlignment="1">
      <alignment horizontal="right" vertical="center" wrapText="1"/>
    </xf>
    <xf numFmtId="1" fontId="25" fillId="0" borderId="39" xfId="0" applyNumberFormat="1" applyFont="1" applyFill="1" applyBorder="1" applyAlignment="1">
      <alignment horizontal="right" vertical="center" wrapText="1"/>
    </xf>
    <xf numFmtId="1" fontId="26" fillId="0" borderId="40" xfId="0" applyNumberFormat="1" applyFont="1" applyFill="1" applyBorder="1" applyAlignment="1">
      <alignment horizontal="right" vertical="center" wrapText="1"/>
    </xf>
    <xf numFmtId="0" fontId="6" fillId="0" borderId="41" xfId="0" applyFont="1" applyFill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13" fillId="0" borderId="26" xfId="0" applyFont="1" applyBorder="1" applyAlignment="1">
      <alignment horizontal="left" wrapText="1"/>
    </xf>
    <xf numFmtId="0" fontId="5" fillId="0" borderId="44" xfId="0" applyFont="1" applyFill="1" applyBorder="1" applyAlignment="1">
      <alignment horizontal="right" vertical="center"/>
    </xf>
    <xf numFmtId="0" fontId="5" fillId="0" borderId="44" xfId="0" applyFont="1" applyBorder="1" applyAlignment="1">
      <alignment horizontal="right" vertical="center" wrapText="1"/>
    </xf>
    <xf numFmtId="0" fontId="3" fillId="0" borderId="45" xfId="0" applyFont="1" applyBorder="1" applyAlignment="1">
      <alignment horizontal="center" vertical="center"/>
    </xf>
    <xf numFmtId="0" fontId="28" fillId="0" borderId="46" xfId="0" applyFont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 shrinkToFit="1"/>
    </xf>
    <xf numFmtId="0" fontId="3" fillId="0" borderId="48" xfId="0" applyFont="1" applyBorder="1" applyAlignment="1">
      <alignment horizontal="center" vertical="center"/>
    </xf>
    <xf numFmtId="0" fontId="10" fillId="0" borderId="49" xfId="0" applyFont="1" applyBorder="1" applyAlignment="1">
      <alignment horizontal="right" vertical="center"/>
    </xf>
    <xf numFmtId="0" fontId="3" fillId="0" borderId="50" xfId="0" applyFont="1" applyFill="1" applyBorder="1" applyAlignment="1">
      <alignment horizontal="center" vertical="center" wrapText="1" shrinkToFit="1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1" fillId="0" borderId="0" xfId="0" applyFont="1"/>
    <xf numFmtId="1" fontId="24" fillId="0" borderId="53" xfId="0" applyNumberFormat="1" applyFont="1" applyBorder="1" applyAlignment="1">
      <alignment horizontal="right" vertical="center"/>
    </xf>
    <xf numFmtId="0" fontId="8" fillId="0" borderId="54" xfId="0" applyFont="1" applyBorder="1" applyAlignment="1">
      <alignment horizontal="left" vertical="top"/>
    </xf>
    <xf numFmtId="0" fontId="6" fillId="0" borderId="55" xfId="0" applyFont="1" applyBorder="1" applyAlignment="1">
      <alignment horizontal="left" vertical="top"/>
    </xf>
    <xf numFmtId="0" fontId="5" fillId="0" borderId="56" xfId="0" applyFont="1" applyBorder="1" applyAlignment="1">
      <alignment horizontal="right" vertical="center" wrapText="1"/>
    </xf>
    <xf numFmtId="0" fontId="5" fillId="0" borderId="57" xfId="0" applyFont="1" applyFill="1" applyBorder="1" applyAlignment="1">
      <alignment horizontal="right" vertical="center"/>
    </xf>
    <xf numFmtId="1" fontId="0" fillId="0" borderId="58" xfId="0" applyNumberFormat="1" applyBorder="1" applyAlignment="1">
      <alignment vertical="center"/>
    </xf>
    <xf numFmtId="1" fontId="0" fillId="0" borderId="59" xfId="0" applyNumberFormat="1" applyBorder="1" applyAlignment="1">
      <alignment vertical="center"/>
    </xf>
    <xf numFmtId="1" fontId="0" fillId="0" borderId="60" xfId="0" applyNumberFormat="1" applyBorder="1" applyAlignment="1">
      <alignment vertical="center"/>
    </xf>
    <xf numFmtId="1" fontId="0" fillId="0" borderId="61" xfId="0" applyNumberFormat="1" applyBorder="1" applyAlignment="1">
      <alignment horizontal="right" vertical="center"/>
    </xf>
    <xf numFmtId="1" fontId="0" fillId="0" borderId="2" xfId="0" applyNumberFormat="1" applyBorder="1" applyAlignment="1">
      <alignment horizontal="right" vertical="center"/>
    </xf>
    <xf numFmtId="1" fontId="0" fillId="0" borderId="62" xfId="0" applyNumberFormat="1" applyBorder="1" applyAlignment="1">
      <alignment horizontal="right" vertical="center"/>
    </xf>
    <xf numFmtId="1" fontId="0" fillId="0" borderId="60" xfId="0" applyNumberFormat="1" applyBorder="1" applyAlignment="1">
      <alignment horizontal="right" vertical="center"/>
    </xf>
    <xf numFmtId="1" fontId="0" fillId="0" borderId="3" xfId="0" applyNumberFormat="1" applyBorder="1" applyAlignment="1">
      <alignment horizontal="right" vertical="center"/>
    </xf>
    <xf numFmtId="166" fontId="0" fillId="0" borderId="63" xfId="0" applyNumberFormat="1" applyBorder="1"/>
    <xf numFmtId="1" fontId="0" fillId="0" borderId="64" xfId="0" applyNumberFormat="1" applyBorder="1" applyAlignment="1">
      <alignment horizontal="right" vertical="center"/>
    </xf>
    <xf numFmtId="0" fontId="32" fillId="0" borderId="65" xfId="0" applyFont="1" applyFill="1" applyBorder="1" applyAlignment="1">
      <alignment horizontal="left"/>
    </xf>
    <xf numFmtId="0" fontId="3" fillId="0" borderId="66" xfId="0" applyFont="1" applyBorder="1" applyAlignment="1">
      <alignment horizontal="left" vertical="center"/>
    </xf>
    <xf numFmtId="0" fontId="33" fillId="0" borderId="67" xfId="0" applyFont="1" applyFill="1" applyBorder="1" applyAlignment="1">
      <alignment horizontal="center" vertical="center"/>
    </xf>
    <xf numFmtId="0" fontId="3" fillId="0" borderId="65" xfId="0" applyFont="1" applyBorder="1" applyAlignment="1">
      <alignment horizontal="left" vertical="center"/>
    </xf>
    <xf numFmtId="0" fontId="33" fillId="0" borderId="68" xfId="0" applyFont="1" applyFill="1" applyBorder="1" applyAlignment="1">
      <alignment horizontal="center" vertical="center"/>
    </xf>
    <xf numFmtId="0" fontId="3" fillId="0" borderId="65" xfId="0" applyFont="1" applyFill="1" applyBorder="1" applyAlignment="1">
      <alignment horizontal="left" vertical="center"/>
    </xf>
    <xf numFmtId="0" fontId="14" fillId="0" borderId="0" xfId="0" applyFont="1"/>
    <xf numFmtId="0" fontId="8" fillId="0" borderId="69" xfId="0" applyFont="1" applyBorder="1" applyAlignment="1">
      <alignment horizontal="center" vertical="center"/>
    </xf>
    <xf numFmtId="0" fontId="0" fillId="0" borderId="12" xfId="0" applyFill="1" applyBorder="1" applyAlignment="1">
      <alignment horizontal="center" vertical="top"/>
    </xf>
    <xf numFmtId="0" fontId="0" fillId="0" borderId="70" xfId="0" applyFill="1" applyBorder="1" applyAlignment="1">
      <alignment horizontal="center" vertical="top"/>
    </xf>
    <xf numFmtId="0" fontId="0" fillId="0" borderId="60" xfId="0" applyFill="1" applyBorder="1" applyAlignment="1">
      <alignment horizontal="center" vertical="top"/>
    </xf>
    <xf numFmtId="0" fontId="0" fillId="0" borderId="71" xfId="0" applyFill="1" applyBorder="1" applyAlignment="1">
      <alignment horizontal="center" vertical="top"/>
    </xf>
    <xf numFmtId="0" fontId="5" fillId="0" borderId="72" xfId="0" applyFont="1" applyBorder="1" applyAlignment="1">
      <alignment horizontal="center" vertical="center"/>
    </xf>
    <xf numFmtId="0" fontId="5" fillId="0" borderId="73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74" xfId="0" applyFont="1" applyBorder="1" applyAlignment="1">
      <alignment horizontal="center" vertical="center"/>
    </xf>
    <xf numFmtId="0" fontId="5" fillId="0" borderId="75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0" fillId="0" borderId="15" xfId="0" applyBorder="1"/>
    <xf numFmtId="0" fontId="20" fillId="0" borderId="76" xfId="0" applyFont="1" applyBorder="1"/>
    <xf numFmtId="0" fontId="8" fillId="0" borderId="77" xfId="0" applyFont="1" applyBorder="1" applyAlignment="1">
      <alignment horizontal="left" vertical="top"/>
    </xf>
    <xf numFmtId="0" fontId="20" fillId="0" borderId="24" xfId="0" applyFont="1" applyBorder="1"/>
    <xf numFmtId="0" fontId="5" fillId="0" borderId="78" xfId="0" applyFont="1" applyBorder="1" applyAlignment="1" applyProtection="1">
      <alignment horizontal="center" vertical="center"/>
      <protection hidden="1"/>
    </xf>
    <xf numFmtId="0" fontId="8" fillId="0" borderId="79" xfId="0" applyFont="1" applyBorder="1" applyAlignment="1" applyProtection="1">
      <alignment horizontal="left" vertical="center"/>
      <protection hidden="1"/>
    </xf>
    <xf numFmtId="0" fontId="5" fillId="0" borderId="80" xfId="0" applyFont="1" applyBorder="1" applyAlignment="1" applyProtection="1">
      <alignment horizontal="center" vertical="center" wrapText="1"/>
      <protection hidden="1"/>
    </xf>
    <xf numFmtId="0" fontId="5" fillId="0" borderId="81" xfId="0" applyFont="1" applyBorder="1" applyAlignment="1" applyProtection="1">
      <alignment horizontal="center" vertical="center"/>
      <protection hidden="1"/>
    </xf>
    <xf numFmtId="0" fontId="7" fillId="0" borderId="82" xfId="0" applyFont="1" applyBorder="1" applyAlignment="1" applyProtection="1">
      <alignment horizontal="center" vertical="center"/>
      <protection hidden="1"/>
    </xf>
    <xf numFmtId="0" fontId="7" fillId="0" borderId="83" xfId="0" applyFont="1" applyBorder="1" applyAlignment="1" applyProtection="1">
      <alignment horizontal="center" vertical="center"/>
      <protection hidden="1"/>
    </xf>
    <xf numFmtId="0" fontId="5" fillId="0" borderId="84" xfId="0" applyFont="1" applyBorder="1" applyAlignment="1" applyProtection="1">
      <alignment horizontal="center" vertical="center"/>
      <protection hidden="1"/>
    </xf>
    <xf numFmtId="0" fontId="20" fillId="3" borderId="23" xfId="0" applyFont="1" applyFill="1" applyBorder="1" applyProtection="1">
      <protection locked="0"/>
    </xf>
    <xf numFmtId="0" fontId="20" fillId="4" borderId="23" xfId="0" applyFont="1" applyFill="1" applyBorder="1" applyProtection="1">
      <protection locked="0"/>
    </xf>
    <xf numFmtId="0" fontId="20" fillId="5" borderId="23" xfId="0" applyFont="1" applyFill="1" applyBorder="1" applyProtection="1">
      <protection locked="0"/>
    </xf>
    <xf numFmtId="0" fontId="20" fillId="6" borderId="23" xfId="0" applyFont="1" applyFill="1" applyBorder="1" applyProtection="1">
      <protection locked="0"/>
    </xf>
    <xf numFmtId="1" fontId="11" fillId="3" borderId="30" xfId="0" applyNumberFormat="1" applyFont="1" applyFill="1" applyBorder="1" applyAlignment="1" applyProtection="1">
      <alignment horizontal="right" vertical="center"/>
      <protection locked="0"/>
    </xf>
    <xf numFmtId="0" fontId="6" fillId="4" borderId="30" xfId="0" applyFont="1" applyFill="1" applyBorder="1" applyAlignment="1" applyProtection="1">
      <alignment horizontal="right" vertical="center"/>
      <protection locked="0"/>
    </xf>
    <xf numFmtId="0" fontId="6" fillId="5" borderId="30" xfId="0" applyFont="1" applyFill="1" applyBorder="1" applyAlignment="1" applyProtection="1">
      <alignment horizontal="right" vertical="center"/>
      <protection locked="0"/>
    </xf>
    <xf numFmtId="0" fontId="6" fillId="6" borderId="30" xfId="0" applyFont="1" applyFill="1" applyBorder="1" applyAlignment="1" applyProtection="1">
      <alignment horizontal="right" vertical="center"/>
      <protection locked="0"/>
    </xf>
    <xf numFmtId="1" fontId="11" fillId="3" borderId="85" xfId="0" applyNumberFormat="1" applyFont="1" applyFill="1" applyBorder="1" applyAlignment="1" applyProtection="1">
      <alignment horizontal="right" vertical="center"/>
      <protection locked="0"/>
    </xf>
    <xf numFmtId="1" fontId="11" fillId="4" borderId="86" xfId="0" applyNumberFormat="1" applyFont="1" applyFill="1" applyBorder="1" applyAlignment="1" applyProtection="1">
      <alignment horizontal="right" vertical="center"/>
      <protection locked="0"/>
    </xf>
    <xf numFmtId="1" fontId="11" fillId="5" borderId="86" xfId="0" applyNumberFormat="1" applyFont="1" applyFill="1" applyBorder="1" applyAlignment="1" applyProtection="1">
      <alignment horizontal="right" vertical="center"/>
      <protection locked="0"/>
    </xf>
    <xf numFmtId="1" fontId="11" fillId="6" borderId="87" xfId="0" applyNumberFormat="1" applyFont="1" applyFill="1" applyBorder="1" applyAlignment="1" applyProtection="1">
      <alignment horizontal="right" vertical="center"/>
      <protection locked="0"/>
    </xf>
    <xf numFmtId="1" fontId="11" fillId="3" borderId="88" xfId="0" applyNumberFormat="1" applyFont="1" applyFill="1" applyBorder="1" applyAlignment="1" applyProtection="1">
      <alignment horizontal="right" vertical="center"/>
      <protection locked="0"/>
    </xf>
    <xf numFmtId="1" fontId="11" fillId="4" borderId="89" xfId="0" applyNumberFormat="1" applyFont="1" applyFill="1" applyBorder="1" applyAlignment="1" applyProtection="1">
      <alignment horizontal="right" vertical="center"/>
      <protection locked="0"/>
    </xf>
    <xf numFmtId="1" fontId="11" fillId="5" borderId="89" xfId="0" applyNumberFormat="1" applyFont="1" applyFill="1" applyBorder="1" applyAlignment="1" applyProtection="1">
      <alignment horizontal="right" vertical="center"/>
      <protection locked="0"/>
    </xf>
    <xf numFmtId="1" fontId="11" fillId="6" borderId="90" xfId="0" applyNumberFormat="1" applyFont="1" applyFill="1" applyBorder="1" applyAlignment="1" applyProtection="1">
      <alignment horizontal="right" vertical="center"/>
      <protection locked="0"/>
    </xf>
    <xf numFmtId="1" fontId="11" fillId="7" borderId="85" xfId="0" applyNumberFormat="1" applyFont="1" applyFill="1" applyBorder="1" applyAlignment="1" applyProtection="1">
      <alignment horizontal="right" vertical="center"/>
      <protection locked="0"/>
    </xf>
    <xf numFmtId="1" fontId="11" fillId="7" borderId="88" xfId="0" applyNumberFormat="1" applyFont="1" applyFill="1" applyBorder="1" applyAlignment="1" applyProtection="1">
      <alignment horizontal="right" vertical="center"/>
      <protection locked="0"/>
    </xf>
    <xf numFmtId="0" fontId="5" fillId="0" borderId="91" xfId="0" applyFont="1" applyFill="1" applyBorder="1" applyAlignment="1" applyProtection="1">
      <alignment horizontal="center" vertical="center"/>
      <protection locked="0"/>
    </xf>
    <xf numFmtId="0" fontId="5" fillId="0" borderId="65" xfId="0" applyFont="1" applyFill="1" applyBorder="1" applyAlignment="1" applyProtection="1">
      <alignment horizontal="center" vertical="center"/>
      <protection locked="0"/>
    </xf>
    <xf numFmtId="0" fontId="5" fillId="0" borderId="92" xfId="0" applyFont="1" applyFill="1" applyBorder="1" applyAlignment="1" applyProtection="1">
      <alignment horizontal="center" vertical="center"/>
      <protection locked="0"/>
    </xf>
    <xf numFmtId="0" fontId="5" fillId="0" borderId="92" xfId="0" applyFont="1" applyFill="1" applyBorder="1" applyAlignment="1" applyProtection="1">
      <alignment vertical="center" wrapText="1"/>
      <protection locked="0"/>
    </xf>
    <xf numFmtId="0" fontId="5" fillId="0" borderId="93" xfId="0" applyFont="1" applyFill="1" applyBorder="1" applyAlignment="1" applyProtection="1">
      <alignment vertical="center"/>
      <protection locked="0"/>
    </xf>
    <xf numFmtId="0" fontId="10" fillId="0" borderId="92" xfId="0" applyFont="1" applyFill="1" applyBorder="1" applyAlignment="1" applyProtection="1">
      <alignment horizontal="center" vertical="center"/>
      <protection locked="0"/>
    </xf>
    <xf numFmtId="0" fontId="10" fillId="0" borderId="92" xfId="0" applyFont="1" applyFill="1" applyBorder="1" applyAlignment="1" applyProtection="1">
      <alignment vertical="center" wrapText="1"/>
      <protection locked="0"/>
    </xf>
    <xf numFmtId="0" fontId="10" fillId="0" borderId="93" xfId="0" applyFont="1" applyFill="1" applyBorder="1" applyAlignment="1" applyProtection="1">
      <alignment vertical="center"/>
      <protection locked="0"/>
    </xf>
    <xf numFmtId="0" fontId="5" fillId="0" borderId="94" xfId="0" applyFont="1" applyFill="1" applyBorder="1" applyAlignment="1" applyProtection="1">
      <alignment horizontal="left" vertical="center" wrapText="1"/>
      <protection locked="0"/>
    </xf>
    <xf numFmtId="0" fontId="6" fillId="0" borderId="95" xfId="0" applyFont="1" applyBorder="1" applyAlignment="1" applyProtection="1">
      <alignment horizontal="left" vertical="center"/>
      <protection locked="0"/>
    </xf>
    <xf numFmtId="0" fontId="3" fillId="0" borderId="2" xfId="0" applyFont="1" applyBorder="1" applyAlignment="1" applyProtection="1">
      <alignment horizontal="left" vertical="center"/>
      <protection locked="0"/>
    </xf>
    <xf numFmtId="0" fontId="0" fillId="0" borderId="96" xfId="0" applyBorder="1" applyAlignment="1" applyProtection="1">
      <alignment horizontal="left" vertical="center"/>
      <protection locked="0"/>
    </xf>
    <xf numFmtId="0" fontId="6" fillId="0" borderId="94" xfId="0" applyFont="1" applyBorder="1" applyAlignment="1" applyProtection="1">
      <alignment horizontal="left" vertical="center"/>
      <protection locked="0"/>
    </xf>
    <xf numFmtId="0" fontId="6" fillId="0" borderId="97" xfId="0" applyFont="1" applyBorder="1" applyAlignment="1" applyProtection="1">
      <alignment horizontal="left" vertical="center"/>
      <protection locked="0"/>
    </xf>
    <xf numFmtId="0" fontId="0" fillId="0" borderId="98" xfId="0" applyFill="1" applyBorder="1" applyAlignment="1" applyProtection="1">
      <alignment horizontal="right" vertical="top"/>
      <protection locked="0"/>
    </xf>
    <xf numFmtId="0" fontId="0" fillId="0" borderId="98" xfId="0" applyFill="1" applyBorder="1" applyAlignment="1" applyProtection="1">
      <alignment horizontal="left" vertical="top"/>
      <protection locked="0"/>
    </xf>
    <xf numFmtId="1" fontId="11" fillId="4" borderId="168" xfId="0" applyNumberFormat="1" applyFont="1" applyFill="1" applyBorder="1" applyAlignment="1" applyProtection="1">
      <alignment horizontal="right" vertical="center"/>
      <protection locked="0"/>
    </xf>
    <xf numFmtId="1" fontId="11" fillId="3" borderId="140" xfId="0" applyNumberFormat="1" applyFont="1" applyFill="1" applyBorder="1" applyAlignment="1" applyProtection="1">
      <alignment horizontal="right" vertical="center"/>
      <protection locked="0"/>
    </xf>
    <xf numFmtId="1" fontId="25" fillId="0" borderId="169" xfId="0" applyNumberFormat="1" applyFont="1" applyFill="1" applyBorder="1" applyAlignment="1">
      <alignment horizontal="right" vertical="center" wrapText="1"/>
    </xf>
    <xf numFmtId="1" fontId="25" fillId="0" borderId="170" xfId="0" applyNumberFormat="1" applyFont="1" applyFill="1" applyBorder="1" applyAlignment="1">
      <alignment horizontal="right" vertical="center" wrapText="1"/>
    </xf>
    <xf numFmtId="1" fontId="25" fillId="0" borderId="171" xfId="0" applyNumberFormat="1" applyFont="1" applyFill="1" applyBorder="1" applyAlignment="1">
      <alignment horizontal="right" vertical="center" wrapText="1"/>
    </xf>
    <xf numFmtId="0" fontId="6" fillId="4" borderId="144" xfId="0" applyFont="1" applyFill="1" applyBorder="1" applyAlignment="1" applyProtection="1">
      <alignment horizontal="right" vertical="center"/>
      <protection locked="0"/>
    </xf>
    <xf numFmtId="1" fontId="11" fillId="4" borderId="172" xfId="0" applyNumberFormat="1" applyFont="1" applyFill="1" applyBorder="1" applyAlignment="1" applyProtection="1">
      <alignment horizontal="right" vertical="center"/>
      <protection locked="0"/>
    </xf>
    <xf numFmtId="1" fontId="11" fillId="3" borderId="173" xfId="0" applyNumberFormat="1" applyFont="1" applyFill="1" applyBorder="1" applyAlignment="1" applyProtection="1">
      <alignment horizontal="right" vertical="center"/>
      <protection locked="0"/>
    </xf>
    <xf numFmtId="0" fontId="6" fillId="8" borderId="85" xfId="0" applyFont="1" applyFill="1" applyBorder="1" applyProtection="1">
      <protection locked="0"/>
    </xf>
    <xf numFmtId="0" fontId="8" fillId="3" borderId="23" xfId="0" applyFont="1" applyFill="1" applyBorder="1" applyProtection="1">
      <protection locked="0"/>
    </xf>
    <xf numFmtId="0" fontId="8" fillId="4" borderId="23" xfId="0" applyFont="1" applyFill="1" applyBorder="1" applyProtection="1">
      <protection locked="0"/>
    </xf>
    <xf numFmtId="0" fontId="8" fillId="5" borderId="23" xfId="0" applyFont="1" applyFill="1" applyBorder="1" applyProtection="1">
      <protection locked="0"/>
    </xf>
    <xf numFmtId="0" fontId="8" fillId="6" borderId="23" xfId="0" applyFont="1" applyFill="1" applyBorder="1" applyProtection="1">
      <protection locked="0"/>
    </xf>
    <xf numFmtId="0" fontId="0" fillId="0" borderId="0" xfId="0" applyAlignment="1">
      <alignment horizontal="left"/>
    </xf>
    <xf numFmtId="0" fontId="0" fillId="0" borderId="0" xfId="0" applyBorder="1" applyAlignment="1">
      <alignment horizontal="right"/>
    </xf>
    <xf numFmtId="0" fontId="0" fillId="0" borderId="99" xfId="0" applyBorder="1" applyAlignment="1" applyProtection="1">
      <alignment horizontal="left" vertical="top" wrapText="1"/>
      <protection locked="0"/>
    </xf>
    <xf numFmtId="0" fontId="0" fillId="0" borderId="100" xfId="0" applyBorder="1" applyAlignment="1" applyProtection="1">
      <alignment horizontal="left" vertical="top" wrapText="1"/>
      <protection locked="0"/>
    </xf>
    <xf numFmtId="0" fontId="0" fillId="0" borderId="101" xfId="0" applyBorder="1" applyAlignment="1" applyProtection="1">
      <alignment horizontal="left" vertical="top" wrapText="1"/>
      <protection locked="0"/>
    </xf>
    <xf numFmtId="0" fontId="0" fillId="0" borderId="24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59" xfId="0" applyBorder="1" applyAlignment="1" applyProtection="1">
      <alignment horizontal="left" vertical="top" wrapText="1"/>
      <protection locked="0"/>
    </xf>
    <xf numFmtId="0" fontId="0" fillId="0" borderId="54" xfId="0" applyBorder="1" applyAlignment="1" applyProtection="1">
      <alignment horizontal="left" vertical="top" wrapText="1"/>
      <protection locked="0"/>
    </xf>
    <xf numFmtId="0" fontId="0" fillId="0" borderId="102" xfId="0" applyBorder="1" applyAlignment="1" applyProtection="1">
      <alignment horizontal="left" vertical="top" wrapText="1"/>
      <protection locked="0"/>
    </xf>
    <xf numFmtId="0" fontId="0" fillId="0" borderId="103" xfId="0" applyBorder="1" applyAlignment="1" applyProtection="1">
      <alignment horizontal="left" vertical="top" wrapText="1"/>
      <protection locked="0"/>
    </xf>
    <xf numFmtId="0" fontId="0" fillId="0" borderId="104" xfId="0" applyBorder="1" applyAlignment="1">
      <alignment horizontal="center" vertical="center"/>
    </xf>
    <xf numFmtId="0" fontId="0" fillId="0" borderId="105" xfId="0" applyBorder="1" applyAlignment="1">
      <alignment horizontal="center" vertical="center"/>
    </xf>
    <xf numFmtId="0" fontId="0" fillId="0" borderId="106" xfId="0" applyBorder="1" applyAlignment="1">
      <alignment horizontal="center" vertical="center"/>
    </xf>
    <xf numFmtId="0" fontId="10" fillId="0" borderId="87" xfId="0" applyFont="1" applyFill="1" applyBorder="1" applyAlignment="1" applyProtection="1">
      <alignment vertical="center" wrapText="1"/>
      <protection locked="0"/>
    </xf>
    <xf numFmtId="0" fontId="10" fillId="0" borderId="107" xfId="0" applyFont="1" applyFill="1" applyBorder="1" applyAlignment="1" applyProtection="1">
      <alignment vertical="center"/>
      <protection locked="0"/>
    </xf>
    <xf numFmtId="0" fontId="10" fillId="0" borderId="108" xfId="0" applyFont="1" applyFill="1" applyBorder="1" applyAlignment="1" applyProtection="1">
      <alignment vertical="center"/>
      <protection locked="0"/>
    </xf>
    <xf numFmtId="0" fontId="15" fillId="0" borderId="109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8" fillId="0" borderId="110" xfId="0" applyFont="1" applyBorder="1" applyAlignment="1">
      <alignment horizontal="center" vertical="center"/>
    </xf>
    <xf numFmtId="0" fontId="5" fillId="0" borderId="44" xfId="0" applyNumberFormat="1" applyFont="1" applyFill="1" applyBorder="1" applyAlignment="1" applyProtection="1">
      <alignment horizontal="center" vertical="center"/>
      <protection locked="0"/>
    </xf>
    <xf numFmtId="0" fontId="4" fillId="0" borderId="110" xfId="0" applyFont="1" applyFill="1" applyBorder="1" applyAlignment="1" applyProtection="1">
      <alignment horizontal="center" vertical="center"/>
      <protection locked="0"/>
    </xf>
    <xf numFmtId="0" fontId="6" fillId="0" borderId="33" xfId="0" applyFont="1" applyBorder="1" applyAlignment="1">
      <alignment horizontal="center"/>
    </xf>
    <xf numFmtId="0" fontId="0" fillId="0" borderId="111" xfId="0" applyBorder="1" applyAlignment="1">
      <alignment horizontal="center"/>
    </xf>
    <xf numFmtId="0" fontId="0" fillId="0" borderId="43" xfId="0" applyBorder="1" applyAlignment="1">
      <alignment horizontal="center"/>
    </xf>
    <xf numFmtId="0" fontId="5" fillId="0" borderId="87" xfId="0" applyFont="1" applyFill="1" applyBorder="1" applyAlignment="1" applyProtection="1">
      <alignment vertical="center" wrapText="1"/>
      <protection locked="0"/>
    </xf>
    <xf numFmtId="0" fontId="5" fillId="0" borderId="107" xfId="0" applyFont="1" applyFill="1" applyBorder="1" applyAlignment="1" applyProtection="1">
      <alignment vertical="center"/>
      <protection locked="0"/>
    </xf>
    <xf numFmtId="0" fontId="5" fillId="0" borderId="108" xfId="0" applyFont="1" applyFill="1" applyBorder="1" applyAlignment="1" applyProtection="1">
      <alignment vertical="center"/>
      <protection locked="0"/>
    </xf>
    <xf numFmtId="0" fontId="0" fillId="0" borderId="112" xfId="0" applyBorder="1" applyAlignment="1" applyProtection="1">
      <alignment horizontal="left" vertical="center"/>
      <protection locked="0"/>
    </xf>
    <xf numFmtId="0" fontId="0" fillId="0" borderId="113" xfId="0" applyBorder="1" applyAlignment="1" applyProtection="1">
      <alignment horizontal="left" vertical="center"/>
      <protection locked="0"/>
    </xf>
    <xf numFmtId="0" fontId="0" fillId="0" borderId="114" xfId="0" applyBorder="1" applyAlignment="1" applyProtection="1">
      <alignment horizontal="left" vertical="center"/>
      <protection locked="0"/>
    </xf>
    <xf numFmtId="0" fontId="0" fillId="0" borderId="113" xfId="0" applyBorder="1" applyAlignment="1" applyProtection="1">
      <alignment horizontal="left"/>
      <protection locked="0"/>
    </xf>
    <xf numFmtId="0" fontId="0" fillId="0" borderId="29" xfId="0" applyBorder="1" applyAlignment="1" applyProtection="1">
      <alignment horizontal="left"/>
      <protection locked="0"/>
    </xf>
    <xf numFmtId="0" fontId="5" fillId="0" borderId="115" xfId="0" applyFont="1" applyBorder="1" applyAlignment="1" applyProtection="1">
      <alignment horizontal="left" vertical="center"/>
      <protection locked="0"/>
    </xf>
    <xf numFmtId="0" fontId="10" fillId="0" borderId="107" xfId="0" applyFont="1" applyBorder="1" applyAlignment="1" applyProtection="1">
      <alignment horizontal="left" vertical="center"/>
      <protection locked="0"/>
    </xf>
    <xf numFmtId="0" fontId="0" fillId="0" borderId="68" xfId="0" applyBorder="1" applyAlignment="1" applyProtection="1">
      <alignment horizontal="left"/>
      <protection locked="0"/>
    </xf>
    <xf numFmtId="0" fontId="3" fillId="0" borderId="115" xfId="0" applyFont="1" applyBorder="1" applyAlignment="1" applyProtection="1">
      <alignment horizontal="left" vertical="center"/>
      <protection locked="0"/>
    </xf>
    <xf numFmtId="0" fontId="0" fillId="0" borderId="107" xfId="0" applyBorder="1" applyAlignment="1" applyProtection="1">
      <alignment horizontal="left" vertical="center"/>
      <protection locked="0"/>
    </xf>
    <xf numFmtId="0" fontId="0" fillId="0" borderId="107" xfId="0" applyBorder="1" applyAlignment="1" applyProtection="1">
      <alignment horizontal="left"/>
      <protection locked="0"/>
    </xf>
    <xf numFmtId="0" fontId="3" fillId="0" borderId="115" xfId="0" applyFont="1" applyBorder="1" applyAlignment="1">
      <alignment horizontal="center" vertical="center"/>
    </xf>
    <xf numFmtId="0" fontId="0" fillId="0" borderId="107" xfId="0" applyBorder="1" applyAlignment="1"/>
    <xf numFmtId="0" fontId="0" fillId="0" borderId="68" xfId="0" applyBorder="1" applyAlignment="1"/>
    <xf numFmtId="0" fontId="3" fillId="0" borderId="107" xfId="0" applyFont="1" applyBorder="1" applyAlignment="1">
      <alignment horizontal="center" vertical="center"/>
    </xf>
    <xf numFmtId="0" fontId="0" fillId="0" borderId="96" xfId="0" applyBorder="1" applyAlignment="1"/>
    <xf numFmtId="0" fontId="0" fillId="0" borderId="116" xfId="0" applyBorder="1" applyAlignment="1" applyProtection="1">
      <alignment horizontal="left" vertical="center"/>
      <protection locked="0"/>
    </xf>
    <xf numFmtId="0" fontId="0" fillId="0" borderId="117" xfId="0" applyBorder="1" applyAlignment="1" applyProtection="1">
      <alignment horizontal="left" vertical="center"/>
      <protection locked="0"/>
    </xf>
    <xf numFmtId="0" fontId="0" fillId="0" borderId="67" xfId="0" applyBorder="1" applyAlignment="1" applyProtection="1">
      <alignment horizontal="left" vertical="center"/>
      <protection locked="0"/>
    </xf>
    <xf numFmtId="0" fontId="0" fillId="0" borderId="117" xfId="0" applyBorder="1" applyAlignment="1" applyProtection="1">
      <alignment horizontal="left"/>
      <protection locked="0"/>
    </xf>
    <xf numFmtId="0" fontId="0" fillId="0" borderId="118" xfId="0" applyBorder="1" applyAlignment="1" applyProtection="1">
      <alignment horizontal="left"/>
      <protection locked="0"/>
    </xf>
    <xf numFmtId="0" fontId="3" fillId="0" borderId="119" xfId="0" applyFont="1" applyBorder="1" applyAlignment="1">
      <alignment horizontal="center" vertical="center"/>
    </xf>
    <xf numFmtId="0" fontId="0" fillId="0" borderId="120" xfId="0" applyBorder="1" applyAlignment="1">
      <alignment horizontal="center" vertical="center"/>
    </xf>
    <xf numFmtId="0" fontId="0" fillId="0" borderId="121" xfId="0" applyBorder="1" applyAlignment="1"/>
    <xf numFmtId="0" fontId="0" fillId="0" borderId="120" xfId="0" applyBorder="1" applyAlignment="1"/>
    <xf numFmtId="0" fontId="0" fillId="0" borderId="123" xfId="0" applyBorder="1" applyAlignment="1" applyProtection="1">
      <alignment horizontal="left" vertical="center"/>
      <protection locked="0"/>
    </xf>
    <xf numFmtId="0" fontId="0" fillId="0" borderId="123" xfId="0" applyBorder="1" applyAlignment="1" applyProtection="1">
      <alignment horizontal="left"/>
      <protection locked="0"/>
    </xf>
    <xf numFmtId="0" fontId="0" fillId="0" borderId="126" xfId="0" applyBorder="1" applyAlignment="1" applyProtection="1">
      <alignment horizontal="left"/>
      <protection locked="0"/>
    </xf>
    <xf numFmtId="0" fontId="0" fillId="0" borderId="122" xfId="0" applyBorder="1" applyAlignment="1" applyProtection="1">
      <alignment horizontal="left" vertical="center"/>
      <protection locked="0"/>
    </xf>
    <xf numFmtId="0" fontId="0" fillId="0" borderId="124" xfId="0" applyBorder="1" applyAlignment="1" applyProtection="1">
      <alignment horizontal="left" vertical="center"/>
      <protection locked="0"/>
    </xf>
    <xf numFmtId="0" fontId="3" fillId="0" borderId="58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5" xfId="0" applyBorder="1" applyAlignment="1"/>
    <xf numFmtId="0" fontId="0" fillId="0" borderId="0" xfId="0" applyBorder="1" applyAlignment="1"/>
    <xf numFmtId="0" fontId="10" fillId="0" borderId="15" xfId="0" applyFont="1" applyBorder="1" applyAlignment="1">
      <alignment horizontal="right" vertical="center" wrapText="1"/>
    </xf>
    <xf numFmtId="0" fontId="5" fillId="0" borderId="15" xfId="0" applyFont="1" applyBorder="1" applyAlignment="1" applyProtection="1">
      <alignment horizontal="center" vertical="center" wrapText="1"/>
      <protection hidden="1"/>
    </xf>
    <xf numFmtId="0" fontId="5" fillId="0" borderId="127" xfId="0" applyFont="1" applyBorder="1" applyAlignment="1" applyProtection="1">
      <alignment horizontal="center" vertical="center" wrapText="1"/>
      <protection hidden="1"/>
    </xf>
    <xf numFmtId="0" fontId="15" fillId="0" borderId="128" xfId="0" applyFont="1" applyBorder="1" applyAlignment="1">
      <alignment horizontal="center" vertical="center" wrapText="1"/>
    </xf>
    <xf numFmtId="0" fontId="8" fillId="0" borderId="15" xfId="0" applyFont="1" applyBorder="1" applyAlignment="1">
      <alignment wrapText="1"/>
    </xf>
    <xf numFmtId="0" fontId="0" fillId="0" borderId="132" xfId="0" applyFill="1" applyBorder="1" applyAlignment="1" applyProtection="1">
      <alignment horizontal="left" vertical="top" wrapText="1"/>
      <protection locked="0"/>
    </xf>
    <xf numFmtId="0" fontId="0" fillId="0" borderId="132" xfId="0" applyBorder="1" applyAlignment="1" applyProtection="1">
      <alignment horizontal="left" vertical="top" wrapText="1"/>
      <protection locked="0"/>
    </xf>
    <xf numFmtId="0" fontId="0" fillId="0" borderId="133" xfId="0" applyBorder="1" applyAlignment="1" applyProtection="1">
      <alignment horizontal="left" vertical="top" wrapText="1"/>
      <protection locked="0"/>
    </xf>
    <xf numFmtId="0" fontId="0" fillId="0" borderId="134" xfId="0" applyBorder="1" applyAlignment="1" applyProtection="1">
      <alignment horizontal="left" vertical="top" wrapText="1"/>
      <protection locked="0"/>
    </xf>
    <xf numFmtId="164" fontId="29" fillId="0" borderId="19" xfId="0" applyNumberFormat="1" applyFont="1" applyBorder="1" applyAlignment="1"/>
    <xf numFmtId="164" fontId="29" fillId="0" borderId="96" xfId="0" applyNumberFormat="1" applyFont="1" applyBorder="1" applyAlignment="1"/>
    <xf numFmtId="164" fontId="29" fillId="0" borderId="20" xfId="0" applyNumberFormat="1" applyFont="1" applyBorder="1" applyAlignment="1"/>
    <xf numFmtId="164" fontId="29" fillId="0" borderId="118" xfId="0" applyNumberFormat="1" applyFont="1" applyBorder="1" applyAlignment="1"/>
    <xf numFmtId="164" fontId="31" fillId="0" borderId="135" xfId="0" applyNumberFormat="1" applyFont="1" applyBorder="1" applyAlignment="1"/>
    <xf numFmtId="164" fontId="31" fillId="0" borderId="29" xfId="0" applyNumberFormat="1" applyFont="1" applyBorder="1" applyAlignment="1"/>
    <xf numFmtId="164" fontId="29" fillId="0" borderId="26" xfId="0" applyNumberFormat="1" applyFont="1" applyBorder="1" applyAlignment="1"/>
    <xf numFmtId="164" fontId="29" fillId="0" borderId="53" xfId="0" applyNumberFormat="1" applyFont="1" applyBorder="1" applyAlignment="1"/>
    <xf numFmtId="164" fontId="30" fillId="0" borderId="136" xfId="0" applyNumberFormat="1" applyFont="1" applyBorder="1" applyAlignment="1"/>
    <xf numFmtId="164" fontId="30" fillId="0" borderId="137" xfId="0" applyNumberFormat="1" applyFont="1" applyBorder="1" applyAlignment="1"/>
    <xf numFmtId="164" fontId="30" fillId="0" borderId="25" xfId="0" applyNumberFormat="1" applyFont="1" applyBorder="1" applyAlignment="1"/>
    <xf numFmtId="164" fontId="30" fillId="0" borderId="81" xfId="0" applyNumberFormat="1" applyFont="1" applyBorder="1" applyAlignment="1"/>
    <xf numFmtId="0" fontId="15" fillId="0" borderId="128" xfId="0" applyFont="1" applyBorder="1" applyAlignment="1">
      <alignment horizontal="center" vertical="center" wrapText="1" shrinkToFit="1"/>
    </xf>
    <xf numFmtId="0" fontId="8" fillId="0" borderId="15" xfId="0" applyFont="1" applyBorder="1" applyAlignment="1">
      <alignment horizontal="center" vertical="center" wrapText="1" shrinkToFit="1"/>
    </xf>
    <xf numFmtId="0" fontId="0" fillId="0" borderId="15" xfId="0" applyBorder="1" applyAlignment="1"/>
    <xf numFmtId="0" fontId="0" fillId="0" borderId="127" xfId="0" applyBorder="1" applyAlignment="1"/>
    <xf numFmtId="0" fontId="13" fillId="0" borderId="128" xfId="0" applyFont="1" applyBorder="1" applyAlignment="1">
      <alignment horizontal="center" vertical="center" wrapText="1"/>
    </xf>
    <xf numFmtId="0" fontId="21" fillId="0" borderId="127" xfId="0" applyFont="1" applyBorder="1" applyAlignment="1">
      <alignment horizontal="center" vertical="center" wrapText="1"/>
    </xf>
    <xf numFmtId="0" fontId="21" fillId="0" borderId="138" xfId="0" applyFont="1" applyBorder="1" applyAlignment="1">
      <alignment horizontal="center" vertical="center" wrapText="1"/>
    </xf>
    <xf numFmtId="0" fontId="21" fillId="0" borderId="139" xfId="0" applyFont="1" applyBorder="1" applyAlignment="1">
      <alignment horizontal="center" vertical="center" wrapText="1"/>
    </xf>
    <xf numFmtId="165" fontId="20" fillId="3" borderId="140" xfId="0" applyNumberFormat="1" applyFont="1" applyFill="1" applyBorder="1" applyAlignment="1" applyProtection="1">
      <alignment horizontal="center" vertical="center" shrinkToFit="1"/>
      <protection locked="0"/>
    </xf>
    <xf numFmtId="165" fontId="20" fillId="3" borderId="141" xfId="0" applyNumberFormat="1" applyFont="1" applyFill="1" applyBorder="1" applyAlignment="1" applyProtection="1">
      <alignment horizontal="center" vertical="center"/>
      <protection locked="0"/>
    </xf>
    <xf numFmtId="165" fontId="20" fillId="4" borderId="140" xfId="0" applyNumberFormat="1" applyFont="1" applyFill="1" applyBorder="1" applyAlignment="1" applyProtection="1">
      <alignment horizontal="center" vertical="center" shrinkToFit="1"/>
      <protection locked="0"/>
    </xf>
    <xf numFmtId="165" fontId="20" fillId="4" borderId="141" xfId="0" applyNumberFormat="1" applyFont="1" applyFill="1" applyBorder="1" applyAlignment="1" applyProtection="1">
      <alignment horizontal="center" vertical="center"/>
      <protection locked="0"/>
    </xf>
    <xf numFmtId="0" fontId="5" fillId="0" borderId="142" xfId="0" applyFont="1" applyFill="1" applyBorder="1" applyAlignment="1">
      <alignment horizontal="center" vertical="center" wrapText="1"/>
    </xf>
    <xf numFmtId="0" fontId="5" fillId="0" borderId="143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right" vertical="center" wrapText="1"/>
    </xf>
    <xf numFmtId="0" fontId="13" fillId="0" borderId="107" xfId="0" applyFont="1" applyFill="1" applyBorder="1" applyAlignment="1">
      <alignment horizontal="right" vertical="center" wrapText="1"/>
    </xf>
    <xf numFmtId="0" fontId="13" fillId="0" borderId="26" xfId="0" applyFont="1" applyBorder="1" applyAlignment="1">
      <alignment horizontal="right" vertical="center" wrapText="1"/>
    </xf>
    <xf numFmtId="0" fontId="13" fillId="0" borderId="144" xfId="0" applyFont="1" applyBorder="1" applyAlignment="1">
      <alignment horizontal="right" vertical="center" wrapText="1"/>
    </xf>
    <xf numFmtId="165" fontId="20" fillId="5" borderId="140" xfId="0" applyNumberFormat="1" applyFont="1" applyFill="1" applyBorder="1" applyAlignment="1" applyProtection="1">
      <alignment horizontal="center" vertical="center" shrinkToFit="1"/>
      <protection locked="0"/>
    </xf>
    <xf numFmtId="165" fontId="20" fillId="5" borderId="141" xfId="0" applyNumberFormat="1" applyFont="1" applyFill="1" applyBorder="1" applyAlignment="1" applyProtection="1">
      <alignment horizontal="center" vertical="center"/>
      <protection locked="0"/>
    </xf>
    <xf numFmtId="165" fontId="20" fillId="6" borderId="140" xfId="0" applyNumberFormat="1" applyFont="1" applyFill="1" applyBorder="1" applyAlignment="1" applyProtection="1">
      <alignment horizontal="center" vertical="center" shrinkToFit="1"/>
      <protection locked="0"/>
    </xf>
    <xf numFmtId="165" fontId="20" fillId="6" borderId="141" xfId="0" applyNumberFormat="1" applyFont="1" applyFill="1" applyBorder="1" applyAlignment="1" applyProtection="1">
      <alignment horizontal="center" vertical="center"/>
      <protection locked="0"/>
    </xf>
    <xf numFmtId="0" fontId="8" fillId="0" borderId="130" xfId="0" applyFont="1" applyBorder="1" applyAlignment="1" applyProtection="1">
      <alignment horizontal="left" vertical="center" wrapText="1"/>
      <protection hidden="1"/>
    </xf>
    <xf numFmtId="0" fontId="8" fillId="0" borderId="145" xfId="0" applyFont="1" applyBorder="1" applyAlignment="1" applyProtection="1">
      <alignment horizontal="left"/>
      <protection hidden="1"/>
    </xf>
    <xf numFmtId="0" fontId="8" fillId="0" borderId="129" xfId="0" applyFont="1" applyBorder="1" applyAlignment="1" applyProtection="1">
      <alignment horizontal="left" vertical="center"/>
      <protection hidden="1"/>
    </xf>
    <xf numFmtId="0" fontId="8" fillId="0" borderId="130" xfId="0" applyFont="1" applyBorder="1" applyAlignment="1" applyProtection="1">
      <alignment horizontal="left"/>
      <protection hidden="1"/>
    </xf>
    <xf numFmtId="0" fontId="8" fillId="0" borderId="131" xfId="0" applyFont="1" applyBorder="1" applyAlignment="1" applyProtection="1">
      <alignment horizontal="left"/>
      <protection hidden="1"/>
    </xf>
    <xf numFmtId="0" fontId="2" fillId="0" borderId="15" xfId="0" applyFont="1" applyBorder="1" applyAlignment="1">
      <alignment horizontal="right"/>
    </xf>
    <xf numFmtId="0" fontId="5" fillId="0" borderId="25" xfId="0" applyFont="1" applyFill="1" applyBorder="1" applyAlignment="1">
      <alignment horizontal="right" vertical="center"/>
    </xf>
    <xf numFmtId="0" fontId="0" fillId="0" borderId="84" xfId="0" applyBorder="1" applyAlignment="1">
      <alignment horizontal="right" vertical="center"/>
    </xf>
    <xf numFmtId="0" fontId="27" fillId="0" borderId="146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5" fillId="0" borderId="147" xfId="0" applyFont="1" applyBorder="1" applyAlignment="1">
      <alignment horizontal="right" vertical="center"/>
    </xf>
    <xf numFmtId="0" fontId="0" fillId="0" borderId="83" xfId="0" applyBorder="1" applyAlignment="1">
      <alignment horizontal="right"/>
    </xf>
    <xf numFmtId="0" fontId="4" fillId="0" borderId="24" xfId="0" applyFont="1" applyBorder="1" applyAlignment="1">
      <alignment horizontal="right" vertical="center" wrapText="1"/>
    </xf>
    <xf numFmtId="0" fontId="4" fillId="0" borderId="20" xfId="0" applyFont="1" applyBorder="1" applyAlignment="1">
      <alignment horizontal="right" vertical="center" wrapText="1"/>
    </xf>
    <xf numFmtId="0" fontId="0" fillId="0" borderId="117" xfId="0" applyBorder="1" applyAlignment="1">
      <alignment horizontal="right"/>
    </xf>
    <xf numFmtId="0" fontId="4" fillId="0" borderId="19" xfId="0" applyFont="1" applyBorder="1" applyAlignment="1">
      <alignment horizontal="right" vertical="center" wrapText="1"/>
    </xf>
    <xf numFmtId="0" fontId="0" fillId="0" borderId="107" xfId="0" applyBorder="1" applyAlignment="1">
      <alignment horizontal="right"/>
    </xf>
    <xf numFmtId="0" fontId="4" fillId="0" borderId="148" xfId="0" applyFont="1" applyBorder="1" applyAlignment="1">
      <alignment horizontal="right" vertical="center" wrapText="1"/>
    </xf>
    <xf numFmtId="0" fontId="0" fillId="0" borderId="149" xfId="0" applyBorder="1" applyAlignment="1">
      <alignment horizontal="right"/>
    </xf>
    <xf numFmtId="0" fontId="4" fillId="0" borderId="138" xfId="0" applyFont="1" applyBorder="1" applyAlignment="1">
      <alignment horizontal="right" vertical="center" wrapText="1"/>
    </xf>
    <xf numFmtId="0" fontId="0" fillId="0" borderId="150" xfId="0" applyBorder="1" applyAlignment="1">
      <alignment horizontal="right"/>
    </xf>
    <xf numFmtId="0" fontId="2" fillId="0" borderId="19" xfId="0" applyFont="1" applyFill="1" applyBorder="1" applyAlignment="1">
      <alignment horizontal="left" vertical="center"/>
    </xf>
    <xf numFmtId="0" fontId="2" fillId="0" borderId="68" xfId="0" applyFont="1" applyFill="1" applyBorder="1" applyAlignment="1">
      <alignment horizontal="left" vertical="center"/>
    </xf>
    <xf numFmtId="0" fontId="10" fillId="0" borderId="6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67" xfId="0" applyFont="1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 wrapText="1"/>
    </xf>
    <xf numFmtId="0" fontId="0" fillId="0" borderId="24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15" xfId="0" applyBorder="1" applyAlignment="1">
      <alignment horizontal="center" vertical="center" shrinkToFit="1"/>
    </xf>
    <xf numFmtId="0" fontId="10" fillId="0" borderId="151" xfId="0" applyFont="1" applyBorder="1" applyAlignment="1">
      <alignment horizontal="left" vertical="top"/>
    </xf>
    <xf numFmtId="0" fontId="10" fillId="0" borderId="152" xfId="0" applyFont="1" applyBorder="1" applyAlignment="1">
      <alignment horizontal="left" vertical="top"/>
    </xf>
    <xf numFmtId="0" fontId="15" fillId="0" borderId="109" xfId="0" applyFont="1" applyBorder="1" applyAlignment="1">
      <alignment horizontal="center" vertical="center"/>
    </xf>
    <xf numFmtId="0" fontId="0" fillId="0" borderId="44" xfId="0" applyBorder="1" applyAlignment="1"/>
    <xf numFmtId="0" fontId="0" fillId="0" borderId="153" xfId="0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0" fillId="0" borderId="101" xfId="0" applyBorder="1" applyAlignment="1">
      <alignment horizontal="center" vertical="center"/>
    </xf>
    <xf numFmtId="0" fontId="0" fillId="0" borderId="154" xfId="0" applyBorder="1" applyAlignment="1">
      <alignment horizontal="center" vertical="center"/>
    </xf>
    <xf numFmtId="0" fontId="0" fillId="0" borderId="155" xfId="0" applyBorder="1" applyAlignment="1">
      <alignment horizontal="center" vertical="center"/>
    </xf>
    <xf numFmtId="0" fontId="0" fillId="0" borderId="156" xfId="0" applyBorder="1" applyAlignment="1">
      <alignment horizontal="center" vertical="center"/>
    </xf>
    <xf numFmtId="0" fontId="0" fillId="0" borderId="100" xfId="0" applyBorder="1" applyAlignment="1"/>
    <xf numFmtId="0" fontId="0" fillId="0" borderId="101" xfId="0" applyBorder="1" applyAlignment="1"/>
    <xf numFmtId="0" fontId="0" fillId="0" borderId="157" xfId="0" applyBorder="1" applyAlignment="1"/>
    <xf numFmtId="0" fontId="0" fillId="0" borderId="102" xfId="0" applyBorder="1" applyAlignment="1"/>
    <xf numFmtId="0" fontId="0" fillId="0" borderId="103" xfId="0" applyBorder="1" applyAlignment="1"/>
    <xf numFmtId="0" fontId="0" fillId="0" borderId="158" xfId="0" applyBorder="1" applyAlignment="1">
      <alignment horizontal="left" vertical="center"/>
    </xf>
    <xf numFmtId="0" fontId="0" fillId="0" borderId="159" xfId="0" applyBorder="1" applyAlignment="1">
      <alignment horizontal="left" vertical="center"/>
    </xf>
    <xf numFmtId="0" fontId="0" fillId="0" borderId="160" xfId="0" applyFill="1" applyBorder="1" applyAlignment="1">
      <alignment horizontal="left" vertical="center"/>
    </xf>
    <xf numFmtId="0" fontId="0" fillId="0" borderId="132" xfId="0" applyFill="1" applyBorder="1" applyAlignment="1">
      <alignment horizontal="left" vertical="center"/>
    </xf>
    <xf numFmtId="0" fontId="0" fillId="0" borderId="161" xfId="0" applyBorder="1" applyAlignment="1">
      <alignment vertical="center"/>
    </xf>
    <xf numFmtId="0" fontId="0" fillId="0" borderId="162" xfId="0" applyFill="1" applyBorder="1" applyAlignment="1">
      <alignment horizontal="left" vertical="center"/>
    </xf>
    <xf numFmtId="0" fontId="0" fillId="0" borderId="150" xfId="0" applyFill="1" applyBorder="1" applyAlignment="1">
      <alignment horizontal="left" vertical="center"/>
    </xf>
    <xf numFmtId="0" fontId="0" fillId="0" borderId="163" xfId="0" applyBorder="1" applyAlignment="1">
      <alignment vertical="center"/>
    </xf>
    <xf numFmtId="0" fontId="10" fillId="0" borderId="164" xfId="0" applyFont="1" applyBorder="1" applyAlignment="1">
      <alignment horizontal="left" vertical="top"/>
    </xf>
    <xf numFmtId="0" fontId="0" fillId="0" borderId="87" xfId="0" applyFill="1" applyBorder="1" applyAlignment="1">
      <alignment horizontal="left" vertical="center" wrapText="1"/>
    </xf>
    <xf numFmtId="0" fontId="0" fillId="0" borderId="107" xfId="0" applyBorder="1" applyAlignment="1">
      <alignment horizontal="left" vertical="center" wrapText="1"/>
    </xf>
    <xf numFmtId="0" fontId="0" fillId="0" borderId="96" xfId="0" applyBorder="1" applyAlignment="1">
      <alignment horizontal="left" vertical="center" wrapText="1"/>
    </xf>
    <xf numFmtId="0" fontId="0" fillId="0" borderId="90" xfId="0" applyBorder="1" applyAlignment="1">
      <alignment horizontal="center" vertical="center"/>
    </xf>
    <xf numFmtId="0" fontId="0" fillId="0" borderId="117" xfId="0" applyBorder="1" applyAlignment="1">
      <alignment horizontal="center" vertical="center"/>
    </xf>
    <xf numFmtId="0" fontId="0" fillId="0" borderId="118" xfId="0" applyBorder="1" applyAlignment="1">
      <alignment horizontal="center" vertical="center"/>
    </xf>
    <xf numFmtId="0" fontId="0" fillId="0" borderId="165" xfId="0" applyBorder="1" applyAlignment="1">
      <alignment horizontal="right" vertical="center" wrapText="1"/>
    </xf>
    <xf numFmtId="0" fontId="0" fillId="0" borderId="161" xfId="0" applyBorder="1" applyAlignment="1">
      <alignment horizontal="right" vertical="center" wrapText="1"/>
    </xf>
    <xf numFmtId="0" fontId="0" fillId="0" borderId="24" xfId="0" applyBorder="1" applyAlignment="1">
      <alignment horizontal="right" vertical="center" wrapText="1"/>
    </xf>
    <xf numFmtId="0" fontId="0" fillId="0" borderId="125" xfId="0" applyBorder="1" applyAlignment="1">
      <alignment horizontal="right" vertical="center" wrapText="1"/>
    </xf>
    <xf numFmtId="0" fontId="0" fillId="0" borderId="136" xfId="0" applyBorder="1" applyAlignment="1">
      <alignment horizontal="right" vertical="center" wrapText="1"/>
    </xf>
    <xf numFmtId="0" fontId="0" fillId="0" borderId="166" xfId="0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I24"/>
  <sheetViews>
    <sheetView tabSelected="1" topLeftCell="B1" zoomScale="75" zoomScaleNormal="75" workbookViewId="0">
      <selection activeCell="I2" sqref="I2"/>
    </sheetView>
  </sheetViews>
  <sheetFormatPr defaultRowHeight="12.75" x14ac:dyDescent="0.2"/>
  <cols>
    <col min="1" max="1" width="0.85546875" customWidth="1"/>
    <col min="2" max="2" width="12.85546875" style="5" customWidth="1"/>
    <col min="3" max="3" width="24.85546875" customWidth="1"/>
    <col min="4" max="4" width="10.5703125" customWidth="1"/>
    <col min="5" max="5" width="28.85546875" customWidth="1"/>
    <col min="6" max="6" width="16.7109375" customWidth="1"/>
    <col min="7" max="7" width="6.7109375" customWidth="1"/>
    <col min="8" max="8" width="12.85546875" customWidth="1"/>
    <col min="9" max="9" width="18.140625" customWidth="1"/>
  </cols>
  <sheetData>
    <row r="1" spans="2:9" ht="13.5" thickBot="1" x14ac:dyDescent="0.25"/>
    <row r="2" spans="2:9" s="6" customFormat="1" ht="39.75" customHeight="1" thickTop="1" thickBot="1" x14ac:dyDescent="0.25">
      <c r="B2" s="180" t="s">
        <v>45</v>
      </c>
      <c r="C2" s="181"/>
      <c r="D2" s="182"/>
      <c r="E2" s="61" t="s">
        <v>18</v>
      </c>
      <c r="F2" s="183"/>
      <c r="G2" s="184"/>
      <c r="H2" s="60" t="s">
        <v>42</v>
      </c>
      <c r="I2" s="134"/>
    </row>
    <row r="3" spans="2:9" ht="24" customHeight="1" x14ac:dyDescent="0.25">
      <c r="B3" s="56" t="s">
        <v>43</v>
      </c>
      <c r="C3" s="57" t="s">
        <v>29</v>
      </c>
      <c r="D3" s="58" t="s">
        <v>12</v>
      </c>
      <c r="E3" s="185" t="s">
        <v>15</v>
      </c>
      <c r="F3" s="186"/>
      <c r="G3" s="187"/>
      <c r="H3" s="19" t="s">
        <v>13</v>
      </c>
      <c r="I3" s="20" t="s">
        <v>44</v>
      </c>
    </row>
    <row r="4" spans="2:9" s="5" customFormat="1" ht="31.5" customHeight="1" x14ac:dyDescent="0.2">
      <c r="B4" s="135"/>
      <c r="C4" s="136"/>
      <c r="D4" s="136"/>
      <c r="E4" s="188"/>
      <c r="F4" s="189"/>
      <c r="G4" s="190"/>
      <c r="H4" s="137"/>
      <c r="I4" s="138"/>
    </row>
    <row r="5" spans="2:9" ht="32.25" customHeight="1" x14ac:dyDescent="0.2">
      <c r="B5" s="135"/>
      <c r="C5" s="136"/>
      <c r="D5" s="139"/>
      <c r="E5" s="177"/>
      <c r="F5" s="178"/>
      <c r="G5" s="179"/>
      <c r="H5" s="140"/>
      <c r="I5" s="141"/>
    </row>
    <row r="6" spans="2:9" ht="13.5" customHeight="1" x14ac:dyDescent="0.2">
      <c r="B6" s="174" t="s">
        <v>14</v>
      </c>
      <c r="C6" s="175"/>
      <c r="D6" s="175"/>
      <c r="E6" s="175"/>
      <c r="F6" s="175"/>
      <c r="G6" s="175"/>
      <c r="H6" s="175"/>
      <c r="I6" s="176"/>
    </row>
    <row r="7" spans="2:9" x14ac:dyDescent="0.2">
      <c r="B7" s="165"/>
      <c r="C7" s="166"/>
      <c r="D7" s="166"/>
      <c r="E7" s="166"/>
      <c r="F7" s="166"/>
      <c r="G7" s="166"/>
      <c r="H7" s="166"/>
      <c r="I7" s="167"/>
    </row>
    <row r="8" spans="2:9" x14ac:dyDescent="0.2">
      <c r="B8" s="168"/>
      <c r="C8" s="169"/>
      <c r="D8" s="169"/>
      <c r="E8" s="169"/>
      <c r="F8" s="169"/>
      <c r="G8" s="169"/>
      <c r="H8" s="169"/>
      <c r="I8" s="170"/>
    </row>
    <row r="9" spans="2:9" x14ac:dyDescent="0.2">
      <c r="B9" s="168"/>
      <c r="C9" s="169"/>
      <c r="D9" s="169"/>
      <c r="E9" s="169"/>
      <c r="F9" s="169"/>
      <c r="G9" s="169"/>
      <c r="H9" s="169"/>
      <c r="I9" s="170"/>
    </row>
    <row r="10" spans="2:9" x14ac:dyDescent="0.2">
      <c r="B10" s="168"/>
      <c r="C10" s="169"/>
      <c r="D10" s="169"/>
      <c r="E10" s="169"/>
      <c r="F10" s="169"/>
      <c r="G10" s="169"/>
      <c r="H10" s="169"/>
      <c r="I10" s="170"/>
    </row>
    <row r="11" spans="2:9" x14ac:dyDescent="0.2">
      <c r="B11" s="168"/>
      <c r="C11" s="169"/>
      <c r="D11" s="169"/>
      <c r="E11" s="169"/>
      <c r="F11" s="169"/>
      <c r="G11" s="169"/>
      <c r="H11" s="169"/>
      <c r="I11" s="170"/>
    </row>
    <row r="12" spans="2:9" x14ac:dyDescent="0.2">
      <c r="B12" s="168"/>
      <c r="C12" s="169"/>
      <c r="D12" s="169"/>
      <c r="E12" s="169"/>
      <c r="F12" s="169"/>
      <c r="G12" s="169"/>
      <c r="H12" s="169"/>
      <c r="I12" s="170"/>
    </row>
    <row r="13" spans="2:9" ht="13.5" thickBot="1" x14ac:dyDescent="0.25">
      <c r="B13" s="171"/>
      <c r="C13" s="172"/>
      <c r="D13" s="172"/>
      <c r="E13" s="172"/>
      <c r="F13" s="172"/>
      <c r="G13" s="172"/>
      <c r="H13" s="172"/>
      <c r="I13" s="173"/>
    </row>
    <row r="14" spans="2:9" ht="13.5" thickTop="1" x14ac:dyDescent="0.2">
      <c r="E14" s="8"/>
      <c r="F14" s="164" t="s">
        <v>73</v>
      </c>
      <c r="G14" s="164"/>
      <c r="H14" s="164"/>
      <c r="I14" s="164"/>
    </row>
    <row r="15" spans="2:9" ht="12.75" customHeight="1" x14ac:dyDescent="0.2"/>
    <row r="16" spans="2:9" ht="12.75" customHeight="1" x14ac:dyDescent="0.2"/>
    <row r="17" spans="5:5" ht="12.75" customHeight="1" x14ac:dyDescent="0.2"/>
    <row r="18" spans="5:5" ht="12.75" customHeight="1" x14ac:dyDescent="0.2"/>
    <row r="19" spans="5:5" ht="12.75" customHeight="1" x14ac:dyDescent="0.2"/>
    <row r="20" spans="5:5" ht="12.75" customHeight="1" x14ac:dyDescent="0.2"/>
    <row r="21" spans="5:5" ht="12.75" customHeight="1" x14ac:dyDescent="0.2"/>
    <row r="22" spans="5:5" ht="12.75" customHeight="1" x14ac:dyDescent="0.2"/>
    <row r="23" spans="5:5" ht="12.75" customHeight="1" x14ac:dyDescent="0.2"/>
    <row r="24" spans="5:5" ht="13.5" customHeight="1" x14ac:dyDescent="0.2">
      <c r="E24" s="8"/>
    </row>
  </sheetData>
  <sheetProtection selectLockedCells="1"/>
  <mergeCells count="8">
    <mergeCell ref="F14:I14"/>
    <mergeCell ref="B7:I13"/>
    <mergeCell ref="B6:I6"/>
    <mergeCell ref="E5:G5"/>
    <mergeCell ref="B2:D2"/>
    <mergeCell ref="F2:G2"/>
    <mergeCell ref="E3:G3"/>
    <mergeCell ref="E4:G4"/>
  </mergeCells>
  <phoneticPr fontId="0" type="noConversion"/>
  <pageMargins left="0.43" right="0.39" top="0.78" bottom="0.65" header="0.5" footer="0.5"/>
  <pageSetup scale="98" orientation="landscape" horizontalDpi="360" verticalDpi="36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M18"/>
  <sheetViews>
    <sheetView zoomScale="75" zoomScaleNormal="75" workbookViewId="0">
      <selection activeCell="I1" sqref="I1"/>
    </sheetView>
  </sheetViews>
  <sheetFormatPr defaultRowHeight="12.75" x14ac:dyDescent="0.2"/>
  <cols>
    <col min="1" max="1" width="12" customWidth="1"/>
    <col min="2" max="2" width="12.85546875" customWidth="1"/>
    <col min="3" max="3" width="10.85546875" customWidth="1"/>
    <col min="4" max="4" width="6.140625" customWidth="1"/>
    <col min="5" max="5" width="10.7109375" customWidth="1"/>
    <col min="6" max="6" width="7.85546875" customWidth="1"/>
    <col min="7" max="7" width="13.42578125" customWidth="1"/>
    <col min="8" max="8" width="11.85546875" customWidth="1"/>
    <col min="9" max="9" width="12.85546875" bestFit="1" customWidth="1"/>
    <col min="10" max="10" width="5.42578125" bestFit="1" customWidth="1"/>
    <col min="11" max="11" width="12.85546875" customWidth="1"/>
    <col min="12" max="12" width="14.5703125" customWidth="1"/>
    <col min="13" max="13" width="14.7109375" customWidth="1"/>
  </cols>
  <sheetData>
    <row r="1" spans="1:13" ht="36.75" customHeight="1" thickTop="1" thickBot="1" x14ac:dyDescent="0.3">
      <c r="A1" s="228" t="s">
        <v>46</v>
      </c>
      <c r="B1" s="229"/>
      <c r="C1" s="229"/>
      <c r="D1" s="229"/>
      <c r="E1" s="229"/>
      <c r="F1" s="229"/>
      <c r="G1" s="229"/>
      <c r="H1" s="66" t="s">
        <v>42</v>
      </c>
      <c r="I1" s="109">
        <f>Coaches!$I$2</f>
        <v>0</v>
      </c>
      <c r="J1" s="225" t="s">
        <v>18</v>
      </c>
      <c r="K1" s="225"/>
      <c r="L1" s="226">
        <f>Coaches!$F$2</f>
        <v>0</v>
      </c>
      <c r="M1" s="227"/>
    </row>
    <row r="2" spans="1:13" ht="24" customHeight="1" thickTop="1" x14ac:dyDescent="0.2">
      <c r="A2" s="67" t="s">
        <v>41</v>
      </c>
      <c r="B2" s="212" t="s">
        <v>29</v>
      </c>
      <c r="C2" s="213"/>
      <c r="D2" s="213"/>
      <c r="E2" s="214"/>
      <c r="F2" s="68" t="s">
        <v>12</v>
      </c>
      <c r="G2" s="212" t="s">
        <v>15</v>
      </c>
      <c r="H2" s="213"/>
      <c r="I2" s="213"/>
      <c r="J2" s="213"/>
      <c r="K2" s="215"/>
      <c r="L2" s="214"/>
      <c r="M2" s="69" t="s">
        <v>13</v>
      </c>
    </row>
    <row r="3" spans="1:13" ht="26.25" customHeight="1" x14ac:dyDescent="0.2">
      <c r="A3" s="142"/>
      <c r="B3" s="196"/>
      <c r="C3" s="197"/>
      <c r="D3" s="197"/>
      <c r="E3" s="198"/>
      <c r="F3" s="144"/>
      <c r="G3" s="199"/>
      <c r="H3" s="200"/>
      <c r="I3" s="200"/>
      <c r="J3" s="200"/>
      <c r="K3" s="201"/>
      <c r="L3" s="198"/>
      <c r="M3" s="145"/>
    </row>
    <row r="4" spans="1:13" ht="24" customHeight="1" x14ac:dyDescent="0.2">
      <c r="A4" s="63" t="s">
        <v>19</v>
      </c>
      <c r="B4" s="202" t="s">
        <v>17</v>
      </c>
      <c r="C4" s="203"/>
      <c r="D4" s="203"/>
      <c r="E4" s="203"/>
      <c r="F4" s="203"/>
      <c r="G4" s="204"/>
      <c r="H4" s="205" t="s">
        <v>16</v>
      </c>
      <c r="I4" s="203"/>
      <c r="J4" s="203"/>
      <c r="K4" s="203"/>
      <c r="L4" s="203"/>
      <c r="M4" s="206"/>
    </row>
    <row r="5" spans="1:13" ht="26.25" customHeight="1" thickBot="1" x14ac:dyDescent="0.25">
      <c r="A5" s="143"/>
      <c r="B5" s="219"/>
      <c r="C5" s="216"/>
      <c r="D5" s="216"/>
      <c r="E5" s="216"/>
      <c r="F5" s="216"/>
      <c r="G5" s="220"/>
      <c r="H5" s="216"/>
      <c r="I5" s="217"/>
      <c r="J5" s="217"/>
      <c r="K5" s="217"/>
      <c r="L5" s="217"/>
      <c r="M5" s="218"/>
    </row>
    <row r="6" spans="1:13" ht="24" customHeight="1" thickTop="1" x14ac:dyDescent="0.2">
      <c r="A6" s="67" t="s">
        <v>41</v>
      </c>
      <c r="B6" s="212" t="s">
        <v>29</v>
      </c>
      <c r="C6" s="213"/>
      <c r="D6" s="213"/>
      <c r="E6" s="214"/>
      <c r="F6" s="68" t="s">
        <v>12</v>
      </c>
      <c r="G6" s="212" t="s">
        <v>15</v>
      </c>
      <c r="H6" s="213"/>
      <c r="I6" s="213"/>
      <c r="J6" s="213"/>
      <c r="K6" s="215"/>
      <c r="L6" s="214"/>
      <c r="M6" s="69" t="s">
        <v>13</v>
      </c>
    </row>
    <row r="7" spans="1:13" ht="26.25" customHeight="1" x14ac:dyDescent="0.2">
      <c r="A7" s="142"/>
      <c r="B7" s="196"/>
      <c r="C7" s="197"/>
      <c r="D7" s="197"/>
      <c r="E7" s="198"/>
      <c r="F7" s="144"/>
      <c r="G7" s="199"/>
      <c r="H7" s="200"/>
      <c r="I7" s="200"/>
      <c r="J7" s="200"/>
      <c r="K7" s="201"/>
      <c r="L7" s="198"/>
      <c r="M7" s="145"/>
    </row>
    <row r="8" spans="1:13" ht="24" customHeight="1" x14ac:dyDescent="0.2">
      <c r="A8" s="63" t="s">
        <v>19</v>
      </c>
      <c r="B8" s="202" t="s">
        <v>17</v>
      </c>
      <c r="C8" s="203"/>
      <c r="D8" s="203"/>
      <c r="E8" s="203"/>
      <c r="F8" s="203"/>
      <c r="G8" s="204"/>
      <c r="H8" s="205" t="s">
        <v>16</v>
      </c>
      <c r="I8" s="203"/>
      <c r="J8" s="203"/>
      <c r="K8" s="203"/>
      <c r="L8" s="203"/>
      <c r="M8" s="206"/>
    </row>
    <row r="9" spans="1:13" ht="26.25" customHeight="1" thickBot="1" x14ac:dyDescent="0.25">
      <c r="A9" s="143"/>
      <c r="B9" s="219"/>
      <c r="C9" s="216"/>
      <c r="D9" s="216"/>
      <c r="E9" s="216"/>
      <c r="F9" s="216"/>
      <c r="G9" s="220"/>
      <c r="H9" s="216"/>
      <c r="I9" s="217"/>
      <c r="J9" s="217"/>
      <c r="K9" s="217"/>
      <c r="L9" s="217"/>
      <c r="M9" s="218"/>
    </row>
    <row r="10" spans="1:13" ht="24" customHeight="1" thickTop="1" x14ac:dyDescent="0.2">
      <c r="A10" s="64" t="s">
        <v>41</v>
      </c>
      <c r="B10" s="221" t="s">
        <v>29</v>
      </c>
      <c r="C10" s="222"/>
      <c r="D10" s="222"/>
      <c r="E10" s="223"/>
      <c r="F10" s="62" t="s">
        <v>12</v>
      </c>
      <c r="G10" s="221" t="s">
        <v>15</v>
      </c>
      <c r="H10" s="222"/>
      <c r="I10" s="222"/>
      <c r="J10" s="222"/>
      <c r="K10" s="224"/>
      <c r="L10" s="223"/>
      <c r="M10" s="65" t="s">
        <v>13</v>
      </c>
    </row>
    <row r="11" spans="1:13" ht="27" customHeight="1" x14ac:dyDescent="0.2">
      <c r="A11" s="142"/>
      <c r="B11" s="196"/>
      <c r="C11" s="197"/>
      <c r="D11" s="197"/>
      <c r="E11" s="198"/>
      <c r="F11" s="144"/>
      <c r="G11" s="199"/>
      <c r="H11" s="200"/>
      <c r="I11" s="200"/>
      <c r="J11" s="200"/>
      <c r="K11" s="201"/>
      <c r="L11" s="198"/>
      <c r="M11" s="145"/>
    </row>
    <row r="12" spans="1:13" ht="24" customHeight="1" x14ac:dyDescent="0.2">
      <c r="A12" s="63" t="s">
        <v>19</v>
      </c>
      <c r="B12" s="202" t="s">
        <v>17</v>
      </c>
      <c r="C12" s="203"/>
      <c r="D12" s="203"/>
      <c r="E12" s="203"/>
      <c r="F12" s="203"/>
      <c r="G12" s="204"/>
      <c r="H12" s="205" t="s">
        <v>16</v>
      </c>
      <c r="I12" s="203"/>
      <c r="J12" s="203"/>
      <c r="K12" s="203"/>
      <c r="L12" s="203"/>
      <c r="M12" s="206"/>
    </row>
    <row r="13" spans="1:13" ht="27" customHeight="1" thickBot="1" x14ac:dyDescent="0.25">
      <c r="A13" s="146"/>
      <c r="B13" s="207"/>
      <c r="C13" s="208"/>
      <c r="D13" s="208"/>
      <c r="E13" s="208"/>
      <c r="F13" s="208"/>
      <c r="G13" s="209"/>
      <c r="H13" s="208"/>
      <c r="I13" s="210"/>
      <c r="J13" s="210"/>
      <c r="K13" s="210"/>
      <c r="L13" s="210"/>
      <c r="M13" s="211"/>
    </row>
    <row r="14" spans="1:13" ht="24" customHeight="1" thickTop="1" x14ac:dyDescent="0.2">
      <c r="A14" s="67" t="s">
        <v>41</v>
      </c>
      <c r="B14" s="212" t="s">
        <v>29</v>
      </c>
      <c r="C14" s="213"/>
      <c r="D14" s="213"/>
      <c r="E14" s="214"/>
      <c r="F14" s="68" t="s">
        <v>12</v>
      </c>
      <c r="G14" s="212" t="s">
        <v>15</v>
      </c>
      <c r="H14" s="213"/>
      <c r="I14" s="213"/>
      <c r="J14" s="213"/>
      <c r="K14" s="215"/>
      <c r="L14" s="214"/>
      <c r="M14" s="69" t="s">
        <v>13</v>
      </c>
    </row>
    <row r="15" spans="1:13" ht="27" customHeight="1" x14ac:dyDescent="0.2">
      <c r="A15" s="142"/>
      <c r="B15" s="196"/>
      <c r="C15" s="197"/>
      <c r="D15" s="197"/>
      <c r="E15" s="198"/>
      <c r="F15" s="144"/>
      <c r="G15" s="199"/>
      <c r="H15" s="200"/>
      <c r="I15" s="200"/>
      <c r="J15" s="200"/>
      <c r="K15" s="201"/>
      <c r="L15" s="198"/>
      <c r="M15" s="145"/>
    </row>
    <row r="16" spans="1:13" ht="24" customHeight="1" x14ac:dyDescent="0.2">
      <c r="A16" s="63" t="s">
        <v>19</v>
      </c>
      <c r="B16" s="202" t="s">
        <v>17</v>
      </c>
      <c r="C16" s="203"/>
      <c r="D16" s="203"/>
      <c r="E16" s="203"/>
      <c r="F16" s="203"/>
      <c r="G16" s="204"/>
      <c r="H16" s="205" t="s">
        <v>16</v>
      </c>
      <c r="I16" s="203"/>
      <c r="J16" s="203"/>
      <c r="K16" s="203"/>
      <c r="L16" s="203"/>
      <c r="M16" s="206"/>
    </row>
    <row r="17" spans="1:13" ht="27" customHeight="1" thickBot="1" x14ac:dyDescent="0.25">
      <c r="A17" s="147"/>
      <c r="B17" s="191"/>
      <c r="C17" s="192"/>
      <c r="D17" s="192"/>
      <c r="E17" s="192"/>
      <c r="F17" s="192"/>
      <c r="G17" s="193"/>
      <c r="H17" s="192"/>
      <c r="I17" s="194"/>
      <c r="J17" s="194"/>
      <c r="K17" s="194"/>
      <c r="L17" s="194"/>
      <c r="M17" s="195"/>
    </row>
    <row r="18" spans="1:13" ht="13.5" thickTop="1" x14ac:dyDescent="0.2"/>
  </sheetData>
  <sheetProtection selectLockedCells="1"/>
  <mergeCells count="35">
    <mergeCell ref="J1:K1"/>
    <mergeCell ref="L1:M1"/>
    <mergeCell ref="A1:G1"/>
    <mergeCell ref="H9:M9"/>
    <mergeCell ref="G2:L2"/>
    <mergeCell ref="G3:L3"/>
    <mergeCell ref="B2:E2"/>
    <mergeCell ref="B3:E3"/>
    <mergeCell ref="B4:G4"/>
    <mergeCell ref="H4:M4"/>
    <mergeCell ref="B11:E11"/>
    <mergeCell ref="G11:L11"/>
    <mergeCell ref="H5:M5"/>
    <mergeCell ref="B5:G5"/>
    <mergeCell ref="B6:E6"/>
    <mergeCell ref="G6:L6"/>
    <mergeCell ref="B7:E7"/>
    <mergeCell ref="G7:L7"/>
    <mergeCell ref="B8:G8"/>
    <mergeCell ref="H8:M8"/>
    <mergeCell ref="B9:G9"/>
    <mergeCell ref="B10:E10"/>
    <mergeCell ref="G10:L10"/>
    <mergeCell ref="B12:G12"/>
    <mergeCell ref="H12:M12"/>
    <mergeCell ref="B13:G13"/>
    <mergeCell ref="H13:M13"/>
    <mergeCell ref="B14:E14"/>
    <mergeCell ref="G14:L14"/>
    <mergeCell ref="B17:G17"/>
    <mergeCell ref="H17:M17"/>
    <mergeCell ref="B15:E15"/>
    <mergeCell ref="G15:L15"/>
    <mergeCell ref="B16:G16"/>
    <mergeCell ref="H16:M16"/>
  </mergeCells>
  <phoneticPr fontId="0" type="noConversion"/>
  <pageMargins left="0.39" right="0.28000000000000003" top="0.86" bottom="0.65" header="0.5" footer="0.5"/>
  <pageSetup scale="92" orientation="landscape" horizontalDpi="360" verticalDpi="36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N22"/>
  <sheetViews>
    <sheetView zoomScale="75" zoomScaleNormal="75" workbookViewId="0">
      <selection activeCell="C16" sqref="C16"/>
    </sheetView>
  </sheetViews>
  <sheetFormatPr defaultRowHeight="12.75" x14ac:dyDescent="0.2"/>
  <cols>
    <col min="1" max="1" width="38.7109375" customWidth="1"/>
    <col min="2" max="2" width="15.5703125" customWidth="1"/>
    <col min="3" max="5" width="14.7109375" customWidth="1"/>
    <col min="6" max="6" width="14.5703125" customWidth="1"/>
    <col min="7" max="7" width="13.7109375" customWidth="1"/>
    <col min="8" max="8" width="9.5703125" customWidth="1"/>
    <col min="9" max="10" width="6.28515625" customWidth="1"/>
  </cols>
  <sheetData>
    <row r="1" spans="1:14" ht="32.1" customHeight="1" thickTop="1" thickBot="1" x14ac:dyDescent="0.25">
      <c r="A1" s="246" t="s">
        <v>69</v>
      </c>
      <c r="B1" s="247"/>
      <c r="C1" s="248"/>
      <c r="D1" s="248"/>
      <c r="E1" s="248"/>
      <c r="F1" s="248"/>
      <c r="G1" s="249"/>
    </row>
    <row r="2" spans="1:14" ht="21.75" customHeight="1" thickTop="1" thickBot="1" x14ac:dyDescent="0.3">
      <c r="A2" s="110" t="str">
        <f>"Student: "&amp;'Student Roster'!$A$3</f>
        <v xml:space="preserve">Student: </v>
      </c>
      <c r="B2" s="268">
        <f>'Student Roster'!$B$3</f>
        <v>0</v>
      </c>
      <c r="C2" s="268"/>
      <c r="D2" s="269"/>
      <c r="E2" s="270" t="str">
        <f>"Group: "&amp;Coaches!$I$2</f>
        <v xml:space="preserve">Group: </v>
      </c>
      <c r="F2" s="271"/>
      <c r="G2" s="272"/>
      <c r="H2" s="28"/>
      <c r="I2" s="28"/>
    </row>
    <row r="3" spans="1:14" ht="30" customHeight="1" thickBot="1" x14ac:dyDescent="0.3">
      <c r="A3" s="262" t="s">
        <v>39</v>
      </c>
      <c r="B3" s="263"/>
      <c r="C3" s="159"/>
      <c r="D3" s="160"/>
      <c r="E3" s="161"/>
      <c r="F3" s="162"/>
      <c r="G3" s="258" t="s">
        <v>37</v>
      </c>
      <c r="H3" s="28"/>
      <c r="I3" s="28"/>
    </row>
    <row r="4" spans="1:14" ht="20.25" customHeight="1" x14ac:dyDescent="0.2">
      <c r="A4" s="260" t="s">
        <v>40</v>
      </c>
      <c r="B4" s="261"/>
      <c r="C4" s="254"/>
      <c r="D4" s="256"/>
      <c r="E4" s="264"/>
      <c r="F4" s="266"/>
      <c r="G4" s="259"/>
      <c r="H4" s="28"/>
      <c r="I4" s="28"/>
    </row>
    <row r="5" spans="1:14" ht="25.5" customHeight="1" thickBot="1" x14ac:dyDescent="0.25">
      <c r="A5" s="32" t="s">
        <v>31</v>
      </c>
      <c r="B5" s="40" t="s">
        <v>38</v>
      </c>
      <c r="C5" s="255"/>
      <c r="D5" s="257"/>
      <c r="E5" s="265"/>
      <c r="F5" s="267"/>
      <c r="G5" s="259"/>
      <c r="H5" s="28"/>
      <c r="I5" s="28"/>
    </row>
    <row r="6" spans="1:14" ht="25.5" customHeight="1" x14ac:dyDescent="0.2">
      <c r="A6" s="39" t="s">
        <v>0</v>
      </c>
      <c r="B6" s="153">
        <v>4</v>
      </c>
      <c r="C6" s="151"/>
      <c r="D6" s="155"/>
      <c r="E6" s="122"/>
      <c r="F6" s="123"/>
      <c r="G6" s="49">
        <f>SUM(C6:F6)</f>
        <v>0</v>
      </c>
      <c r="H6" s="28"/>
      <c r="I6" s="28"/>
    </row>
    <row r="7" spans="1:14" ht="25.5" customHeight="1" x14ac:dyDescent="0.25">
      <c r="A7" s="29" t="s">
        <v>1</v>
      </c>
      <c r="B7" s="152">
        <v>4</v>
      </c>
      <c r="C7" s="158"/>
      <c r="D7" s="150"/>
      <c r="E7" s="126"/>
      <c r="F7" s="127"/>
      <c r="G7" s="50">
        <f t="shared" ref="G7:G17" si="0">SUM(C7:F7)</f>
        <v>0</v>
      </c>
      <c r="H7" s="28"/>
      <c r="I7" s="28"/>
    </row>
    <row r="8" spans="1:14" ht="25.5" customHeight="1" x14ac:dyDescent="0.2">
      <c r="A8" s="29" t="s">
        <v>2</v>
      </c>
      <c r="B8" s="152">
        <v>4</v>
      </c>
      <c r="C8" s="124"/>
      <c r="D8" s="150"/>
      <c r="E8" s="126"/>
      <c r="F8" s="127"/>
      <c r="G8" s="50">
        <f>SUM(C8:F8)</f>
        <v>0</v>
      </c>
      <c r="H8" s="28"/>
      <c r="I8" s="28"/>
      <c r="L8" s="38"/>
      <c r="M8" s="38"/>
    </row>
    <row r="9" spans="1:14" ht="25.5" customHeight="1" x14ac:dyDescent="0.2">
      <c r="A9" s="29" t="s">
        <v>35</v>
      </c>
      <c r="B9" s="152">
        <v>4</v>
      </c>
      <c r="C9" s="124"/>
      <c r="D9" s="150"/>
      <c r="E9" s="126"/>
      <c r="F9" s="127"/>
      <c r="G9" s="50">
        <f t="shared" si="0"/>
        <v>0</v>
      </c>
      <c r="H9" s="28"/>
      <c r="I9" s="28"/>
      <c r="L9" s="38"/>
      <c r="M9" s="38"/>
    </row>
    <row r="10" spans="1:14" ht="25.5" customHeight="1" x14ac:dyDescent="0.2">
      <c r="A10" s="29" t="s">
        <v>36</v>
      </c>
      <c r="B10" s="152">
        <v>4</v>
      </c>
      <c r="C10" s="124"/>
      <c r="D10" s="150"/>
      <c r="E10" s="126"/>
      <c r="F10" s="127"/>
      <c r="G10" s="50">
        <f t="shared" si="0"/>
        <v>0</v>
      </c>
      <c r="H10" s="28"/>
      <c r="I10" s="28"/>
    </row>
    <row r="11" spans="1:14" ht="25.5" customHeight="1" x14ac:dyDescent="0.2">
      <c r="A11" s="29" t="s">
        <v>3</v>
      </c>
      <c r="B11" s="152">
        <v>4</v>
      </c>
      <c r="C11" s="124"/>
      <c r="D11" s="150"/>
      <c r="E11" s="126"/>
      <c r="F11" s="127"/>
      <c r="G11" s="50">
        <f t="shared" si="0"/>
        <v>0</v>
      </c>
      <c r="H11" s="28"/>
      <c r="I11" s="28"/>
    </row>
    <row r="12" spans="1:14" ht="25.5" customHeight="1" x14ac:dyDescent="0.2">
      <c r="A12" s="29" t="s">
        <v>4</v>
      </c>
      <c r="B12" s="152">
        <v>4</v>
      </c>
      <c r="C12" s="124"/>
      <c r="D12" s="150"/>
      <c r="E12" s="126"/>
      <c r="F12" s="127"/>
      <c r="G12" s="50">
        <f t="shared" si="0"/>
        <v>0</v>
      </c>
      <c r="H12" s="28"/>
      <c r="I12" s="28"/>
      <c r="N12" s="45"/>
    </row>
    <row r="13" spans="1:14" ht="25.5" customHeight="1" thickBot="1" x14ac:dyDescent="0.25">
      <c r="A13" s="29" t="s">
        <v>5</v>
      </c>
      <c r="B13" s="152">
        <v>4</v>
      </c>
      <c r="C13" s="124"/>
      <c r="D13" s="150"/>
      <c r="E13" s="126"/>
      <c r="F13" s="127"/>
      <c r="G13" s="50">
        <f t="shared" si="0"/>
        <v>0</v>
      </c>
      <c r="H13" s="28"/>
      <c r="I13" s="28"/>
    </row>
    <row r="14" spans="1:14" ht="25.5" customHeight="1" thickTop="1" x14ac:dyDescent="0.2">
      <c r="A14" s="29" t="s">
        <v>6</v>
      </c>
      <c r="B14" s="152">
        <v>4</v>
      </c>
      <c r="C14" s="124"/>
      <c r="D14" s="150"/>
      <c r="E14" s="126"/>
      <c r="F14" s="127"/>
      <c r="G14" s="50">
        <f t="shared" si="0"/>
        <v>0</v>
      </c>
      <c r="H14" s="250" t="s">
        <v>47</v>
      </c>
      <c r="I14" s="251"/>
    </row>
    <row r="15" spans="1:14" ht="25.5" customHeight="1" thickBot="1" x14ac:dyDescent="0.25">
      <c r="A15" s="31" t="s">
        <v>7</v>
      </c>
      <c r="B15" s="154">
        <v>4</v>
      </c>
      <c r="C15" s="157"/>
      <c r="D15" s="156"/>
      <c r="E15" s="130"/>
      <c r="F15" s="131"/>
      <c r="G15" s="51">
        <f t="shared" si="0"/>
        <v>0</v>
      </c>
      <c r="H15" s="252"/>
      <c r="I15" s="253"/>
    </row>
    <row r="16" spans="1:14" ht="25.5" customHeight="1" x14ac:dyDescent="0.2">
      <c r="A16" s="59" t="s">
        <v>70</v>
      </c>
      <c r="B16" s="52">
        <f>SUM(B6:B15)</f>
        <v>40</v>
      </c>
      <c r="C16" s="46">
        <f>SUM(C6:C15)</f>
        <v>0</v>
      </c>
      <c r="D16" s="47">
        <f>SUM(D6:D15)</f>
        <v>0</v>
      </c>
      <c r="E16" s="47">
        <f>SUM(E6:E15)</f>
        <v>0</v>
      </c>
      <c r="F16" s="48">
        <f>SUM(F6:F15)</f>
        <v>0</v>
      </c>
      <c r="G16" s="49">
        <f>SUM(C16:F16)</f>
        <v>0</v>
      </c>
      <c r="H16" s="240">
        <f>G16/(B16*4)</f>
        <v>0</v>
      </c>
      <c r="I16" s="241"/>
    </row>
    <row r="17" spans="1:10" ht="25.5" customHeight="1" x14ac:dyDescent="0.2">
      <c r="A17" s="30" t="s">
        <v>33</v>
      </c>
      <c r="B17" s="53">
        <v>100</v>
      </c>
      <c r="C17" s="132"/>
      <c r="D17" s="125"/>
      <c r="E17" s="126"/>
      <c r="F17" s="127"/>
      <c r="G17" s="50">
        <f t="shared" si="0"/>
        <v>0</v>
      </c>
      <c r="H17" s="234">
        <f>G17/(B17*4)</f>
        <v>0</v>
      </c>
      <c r="I17" s="235"/>
    </row>
    <row r="18" spans="1:10" ht="25.5" customHeight="1" thickBot="1" x14ac:dyDescent="0.25">
      <c r="A18" s="32" t="s">
        <v>32</v>
      </c>
      <c r="B18" s="54">
        <v>10</v>
      </c>
      <c r="C18" s="133"/>
      <c r="D18" s="129"/>
      <c r="E18" s="130"/>
      <c r="F18" s="131"/>
      <c r="G18" s="51">
        <f>SUM(C18:F18)</f>
        <v>0</v>
      </c>
      <c r="H18" s="236">
        <f>G18/(B18*4)</f>
        <v>0</v>
      </c>
      <c r="I18" s="237"/>
    </row>
    <row r="19" spans="1:10" ht="26.25" customHeight="1" thickBot="1" x14ac:dyDescent="0.35">
      <c r="A19" s="37" t="s">
        <v>34</v>
      </c>
      <c r="B19" s="55">
        <f>SUM(B16:B18)</f>
        <v>150</v>
      </c>
      <c r="C19" s="35">
        <f>SUM(C16:C18)</f>
        <v>0</v>
      </c>
      <c r="D19" s="33">
        <f>SUM(D16:D18)</f>
        <v>0</v>
      </c>
      <c r="E19" s="33">
        <f>SUM(E16:E18)</f>
        <v>0</v>
      </c>
      <c r="F19" s="34">
        <f>SUM(F16:F18)</f>
        <v>0</v>
      </c>
      <c r="G19" s="41">
        <f>SUM(C19:F19)</f>
        <v>0</v>
      </c>
      <c r="H19" s="244">
        <f>G19/(B19*4)</f>
        <v>0</v>
      </c>
      <c r="I19" s="245"/>
    </row>
    <row r="20" spans="1:10" ht="24" customHeight="1" x14ac:dyDescent="0.3">
      <c r="A20" s="106" t="str">
        <f>"Coach: "&amp;Coaches!$B$4</f>
        <v xml:space="preserve">Coach: </v>
      </c>
      <c r="B20" s="73" t="s">
        <v>11</v>
      </c>
      <c r="C20" s="230"/>
      <c r="D20" s="231"/>
      <c r="E20" s="232"/>
      <c r="F20" s="43" t="s">
        <v>9</v>
      </c>
      <c r="G20" s="71">
        <f>'Student Roster'!$A$5</f>
        <v>0</v>
      </c>
      <c r="H20" s="242">
        <f>G20/400</f>
        <v>0</v>
      </c>
      <c r="I20" s="243"/>
      <c r="J20" s="2"/>
    </row>
    <row r="21" spans="1:10" ht="26.25" customHeight="1" thickBot="1" x14ac:dyDescent="0.35">
      <c r="A21" s="72">
        <f>Coaches!$C$4</f>
        <v>0</v>
      </c>
      <c r="B21" s="149"/>
      <c r="C21" s="172"/>
      <c r="D21" s="172"/>
      <c r="E21" s="233"/>
      <c r="F21" s="44" t="s">
        <v>10</v>
      </c>
      <c r="G21" s="42">
        <f>G19+G20</f>
        <v>0</v>
      </c>
      <c r="H21" s="238">
        <f>G21/1000</f>
        <v>0</v>
      </c>
      <c r="I21" s="239"/>
      <c r="J21" s="22"/>
    </row>
    <row r="22" spans="1:10" ht="13.5" thickTop="1" x14ac:dyDescent="0.2">
      <c r="I22" s="21" t="s">
        <v>28</v>
      </c>
    </row>
  </sheetData>
  <sheetProtection selectLockedCells="1"/>
  <mergeCells count="18">
    <mergeCell ref="A1:G1"/>
    <mergeCell ref="H14:I15"/>
    <mergeCell ref="C4:C5"/>
    <mergeCell ref="D4:D5"/>
    <mergeCell ref="G3:G5"/>
    <mergeCell ref="A4:B4"/>
    <mergeCell ref="A3:B3"/>
    <mergeCell ref="E4:E5"/>
    <mergeCell ref="F4:F5"/>
    <mergeCell ref="B2:D2"/>
    <mergeCell ref="E2:G2"/>
    <mergeCell ref="C20:E21"/>
    <mergeCell ref="H17:I17"/>
    <mergeCell ref="H18:I18"/>
    <mergeCell ref="H21:I21"/>
    <mergeCell ref="H16:I16"/>
    <mergeCell ref="H20:I20"/>
    <mergeCell ref="H19:I19"/>
  </mergeCells>
  <phoneticPr fontId="0" type="noConversion"/>
  <pageMargins left="0.79" right="0.28000000000000003" top="0.83" bottom="0.33" header="0.25" footer="0.26"/>
  <pageSetup scale="9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N22"/>
  <sheetViews>
    <sheetView zoomScale="75" zoomScaleNormal="75" workbookViewId="0">
      <selection activeCell="F16" sqref="F16"/>
    </sheetView>
  </sheetViews>
  <sheetFormatPr defaultRowHeight="12.75" x14ac:dyDescent="0.2"/>
  <cols>
    <col min="1" max="1" width="38.7109375" customWidth="1"/>
    <col min="2" max="2" width="15.5703125" customWidth="1"/>
    <col min="3" max="5" width="14.7109375" customWidth="1"/>
    <col min="6" max="6" width="14.5703125" customWidth="1"/>
    <col min="7" max="7" width="13.7109375" customWidth="1"/>
    <col min="8" max="8" width="9.5703125" customWidth="1"/>
    <col min="9" max="10" width="6.28515625" customWidth="1"/>
  </cols>
  <sheetData>
    <row r="1" spans="1:14" ht="32.1" customHeight="1" thickTop="1" thickBot="1" x14ac:dyDescent="0.25">
      <c r="A1" s="246" t="s">
        <v>69</v>
      </c>
      <c r="B1" s="247"/>
      <c r="C1" s="248"/>
      <c r="D1" s="248"/>
      <c r="E1" s="248"/>
      <c r="F1" s="248"/>
      <c r="G1" s="249"/>
    </row>
    <row r="2" spans="1:14" ht="21.75" customHeight="1" thickTop="1" thickBot="1" x14ac:dyDescent="0.3">
      <c r="A2" s="110" t="str">
        <f>"Student: "&amp;'Student Roster'!$A$7</f>
        <v xml:space="preserve">Student: </v>
      </c>
      <c r="B2" s="268">
        <f>'Student Roster'!$B$7</f>
        <v>0</v>
      </c>
      <c r="C2" s="268"/>
      <c r="D2" s="269"/>
      <c r="E2" s="270" t="str">
        <f>"Group: "&amp;Coaches!$I$2</f>
        <v xml:space="preserve">Group: </v>
      </c>
      <c r="F2" s="271"/>
      <c r="G2" s="272"/>
      <c r="H2" s="70"/>
      <c r="I2" s="70"/>
    </row>
    <row r="3" spans="1:14" ht="30" customHeight="1" thickBot="1" x14ac:dyDescent="0.3">
      <c r="A3" s="262" t="s">
        <v>39</v>
      </c>
      <c r="B3" s="263"/>
      <c r="C3" s="116"/>
      <c r="D3" s="117"/>
      <c r="E3" s="118"/>
      <c r="F3" s="119"/>
      <c r="G3" s="258" t="s">
        <v>37</v>
      </c>
      <c r="H3" s="70"/>
      <c r="I3" s="70"/>
    </row>
    <row r="4" spans="1:14" ht="20.25" customHeight="1" x14ac:dyDescent="0.2">
      <c r="A4" s="260" t="s">
        <v>40</v>
      </c>
      <c r="B4" s="261"/>
      <c r="C4" s="254"/>
      <c r="D4" s="256"/>
      <c r="E4" s="264"/>
      <c r="F4" s="266"/>
      <c r="G4" s="259"/>
      <c r="H4" s="70"/>
      <c r="I4" s="70"/>
    </row>
    <row r="5" spans="1:14" ht="25.5" customHeight="1" thickBot="1" x14ac:dyDescent="0.25">
      <c r="A5" s="32" t="s">
        <v>31</v>
      </c>
      <c r="B5" s="40" t="s">
        <v>38</v>
      </c>
      <c r="C5" s="255"/>
      <c r="D5" s="257"/>
      <c r="E5" s="265"/>
      <c r="F5" s="267"/>
      <c r="G5" s="259"/>
      <c r="H5" s="70"/>
      <c r="I5" s="70"/>
    </row>
    <row r="6" spans="1:14" ht="25.5" customHeight="1" x14ac:dyDescent="0.2">
      <c r="A6" s="39" t="s">
        <v>0</v>
      </c>
      <c r="B6" s="52">
        <v>4</v>
      </c>
      <c r="C6" s="120"/>
      <c r="D6" s="121"/>
      <c r="E6" s="122"/>
      <c r="F6" s="123"/>
      <c r="G6" s="49">
        <f t="shared" ref="G6:G19" si="0">SUM(C6:F6)</f>
        <v>0</v>
      </c>
      <c r="H6" s="70"/>
      <c r="I6" s="70"/>
    </row>
    <row r="7" spans="1:14" ht="25.5" customHeight="1" x14ac:dyDescent="0.2">
      <c r="A7" s="29" t="s">
        <v>1</v>
      </c>
      <c r="B7" s="53">
        <v>4</v>
      </c>
      <c r="C7" s="124"/>
      <c r="D7" s="125"/>
      <c r="E7" s="126"/>
      <c r="F7" s="127"/>
      <c r="G7" s="50">
        <f t="shared" si="0"/>
        <v>0</v>
      </c>
      <c r="H7" s="70"/>
      <c r="I7" s="70"/>
    </row>
    <row r="8" spans="1:14" ht="25.5" customHeight="1" x14ac:dyDescent="0.2">
      <c r="A8" s="29" t="s">
        <v>2</v>
      </c>
      <c r="B8" s="53">
        <v>4</v>
      </c>
      <c r="C8" s="124"/>
      <c r="D8" s="125"/>
      <c r="E8" s="126"/>
      <c r="F8" s="127"/>
      <c r="G8" s="50">
        <f t="shared" si="0"/>
        <v>0</v>
      </c>
      <c r="H8" s="70"/>
      <c r="I8" s="70"/>
      <c r="L8" s="38"/>
      <c r="M8" s="38"/>
    </row>
    <row r="9" spans="1:14" ht="25.5" customHeight="1" x14ac:dyDescent="0.2">
      <c r="A9" s="29" t="s">
        <v>35</v>
      </c>
      <c r="B9" s="53">
        <v>4</v>
      </c>
      <c r="C9" s="124"/>
      <c r="D9" s="125"/>
      <c r="E9" s="126"/>
      <c r="F9" s="127"/>
      <c r="G9" s="50">
        <f t="shared" si="0"/>
        <v>0</v>
      </c>
      <c r="H9" s="70"/>
      <c r="I9" s="70"/>
      <c r="L9" s="38"/>
      <c r="M9" s="38"/>
    </row>
    <row r="10" spans="1:14" ht="25.5" customHeight="1" x14ac:dyDescent="0.2">
      <c r="A10" s="29" t="s">
        <v>36</v>
      </c>
      <c r="B10" s="53">
        <v>4</v>
      </c>
      <c r="C10" s="124"/>
      <c r="D10" s="125"/>
      <c r="E10" s="126"/>
      <c r="F10" s="127"/>
      <c r="G10" s="50">
        <f t="shared" si="0"/>
        <v>0</v>
      </c>
      <c r="H10" s="70"/>
      <c r="I10" s="70"/>
    </row>
    <row r="11" spans="1:14" ht="25.5" customHeight="1" x14ac:dyDescent="0.2">
      <c r="A11" s="29" t="s">
        <v>3</v>
      </c>
      <c r="B11" s="53">
        <v>4</v>
      </c>
      <c r="C11" s="124"/>
      <c r="D11" s="125"/>
      <c r="E11" s="126"/>
      <c r="F11" s="127"/>
      <c r="G11" s="50">
        <f t="shared" si="0"/>
        <v>0</v>
      </c>
      <c r="H11" s="70"/>
      <c r="I11" s="70"/>
    </row>
    <row r="12" spans="1:14" ht="25.5" customHeight="1" x14ac:dyDescent="0.2">
      <c r="A12" s="29" t="s">
        <v>4</v>
      </c>
      <c r="B12" s="53">
        <v>4</v>
      </c>
      <c r="C12" s="124"/>
      <c r="D12" s="125"/>
      <c r="E12" s="126"/>
      <c r="F12" s="127"/>
      <c r="G12" s="50">
        <f t="shared" si="0"/>
        <v>0</v>
      </c>
      <c r="H12" s="70"/>
      <c r="I12" s="70"/>
      <c r="N12" s="45"/>
    </row>
    <row r="13" spans="1:14" ht="25.5" customHeight="1" thickBot="1" x14ac:dyDescent="0.25">
      <c r="A13" s="29" t="s">
        <v>5</v>
      </c>
      <c r="B13" s="53">
        <v>4</v>
      </c>
      <c r="C13" s="124"/>
      <c r="D13" s="125"/>
      <c r="E13" s="126"/>
      <c r="F13" s="127"/>
      <c r="G13" s="50">
        <f t="shared" si="0"/>
        <v>0</v>
      </c>
      <c r="H13" s="70"/>
      <c r="I13" s="70"/>
    </row>
    <row r="14" spans="1:14" ht="25.5" customHeight="1" thickTop="1" x14ac:dyDescent="0.2">
      <c r="A14" s="29" t="s">
        <v>6</v>
      </c>
      <c r="B14" s="53">
        <v>4</v>
      </c>
      <c r="C14" s="124"/>
      <c r="D14" s="125"/>
      <c r="E14" s="126"/>
      <c r="F14" s="127"/>
      <c r="G14" s="50">
        <f t="shared" si="0"/>
        <v>0</v>
      </c>
      <c r="H14" s="250" t="s">
        <v>47</v>
      </c>
      <c r="I14" s="251"/>
    </row>
    <row r="15" spans="1:14" ht="25.5" customHeight="1" thickBot="1" x14ac:dyDescent="0.25">
      <c r="A15" s="31" t="s">
        <v>7</v>
      </c>
      <c r="B15" s="54">
        <v>4</v>
      </c>
      <c r="C15" s="128"/>
      <c r="D15" s="129"/>
      <c r="E15" s="130"/>
      <c r="F15" s="131"/>
      <c r="G15" s="51">
        <f t="shared" si="0"/>
        <v>0</v>
      </c>
      <c r="H15" s="252"/>
      <c r="I15" s="253"/>
    </row>
    <row r="16" spans="1:14" ht="25.5" customHeight="1" x14ac:dyDescent="0.2">
      <c r="A16" s="59" t="s">
        <v>48</v>
      </c>
      <c r="B16" s="52">
        <f>SUM(B6:B15)</f>
        <v>40</v>
      </c>
      <c r="C16" s="46">
        <f>SUM(C6:C15)</f>
        <v>0</v>
      </c>
      <c r="D16" s="47">
        <f>SUM(D6:D15)</f>
        <v>0</v>
      </c>
      <c r="E16" s="47">
        <f>SUM(E6:E15)</f>
        <v>0</v>
      </c>
      <c r="F16" s="48">
        <f>SUM(F6:F15)</f>
        <v>0</v>
      </c>
      <c r="G16" s="49">
        <f t="shared" si="0"/>
        <v>0</v>
      </c>
      <c r="H16" s="240">
        <f>G16/(B16*4)</f>
        <v>0</v>
      </c>
      <c r="I16" s="241"/>
    </row>
    <row r="17" spans="1:10" ht="25.5" customHeight="1" x14ac:dyDescent="0.2">
      <c r="A17" s="30" t="s">
        <v>33</v>
      </c>
      <c r="B17" s="53">
        <v>100</v>
      </c>
      <c r="C17" s="132"/>
      <c r="D17" s="125"/>
      <c r="E17" s="126"/>
      <c r="F17" s="127"/>
      <c r="G17" s="50">
        <f t="shared" si="0"/>
        <v>0</v>
      </c>
      <c r="H17" s="234">
        <f>G17/(B17*4)</f>
        <v>0</v>
      </c>
      <c r="I17" s="235"/>
    </row>
    <row r="18" spans="1:10" ht="25.5" customHeight="1" thickBot="1" x14ac:dyDescent="0.25">
      <c r="A18" s="32" t="s">
        <v>32</v>
      </c>
      <c r="B18" s="54">
        <v>10</v>
      </c>
      <c r="C18" s="133"/>
      <c r="D18" s="129"/>
      <c r="E18" s="130"/>
      <c r="F18" s="131"/>
      <c r="G18" s="51">
        <f t="shared" si="0"/>
        <v>0</v>
      </c>
      <c r="H18" s="236">
        <f>G18/(B18*4)</f>
        <v>0</v>
      </c>
      <c r="I18" s="237"/>
    </row>
    <row r="19" spans="1:10" ht="26.25" customHeight="1" thickBot="1" x14ac:dyDescent="0.35">
      <c r="A19" s="37" t="s">
        <v>34</v>
      </c>
      <c r="B19" s="55">
        <f>SUM(B16:B18)</f>
        <v>150</v>
      </c>
      <c r="C19" s="35">
        <f>SUM(C16:C18)</f>
        <v>0</v>
      </c>
      <c r="D19" s="33">
        <f>SUM(D16:D18)</f>
        <v>0</v>
      </c>
      <c r="E19" s="33">
        <f>SUM(E16:E18)</f>
        <v>0</v>
      </c>
      <c r="F19" s="34">
        <f>SUM(F16:F18)</f>
        <v>0</v>
      </c>
      <c r="G19" s="41">
        <f t="shared" si="0"/>
        <v>0</v>
      </c>
      <c r="H19" s="244">
        <f>G19/(B19*4)</f>
        <v>0</v>
      </c>
      <c r="I19" s="245"/>
    </row>
    <row r="20" spans="1:10" ht="24" customHeight="1" x14ac:dyDescent="0.3">
      <c r="A20" s="106" t="str">
        <f>"Coach: "&amp;Coaches!$B$4</f>
        <v xml:space="preserve">Coach: </v>
      </c>
      <c r="B20" s="73" t="s">
        <v>11</v>
      </c>
      <c r="C20" s="230"/>
      <c r="D20" s="231"/>
      <c r="E20" s="232"/>
      <c r="F20" s="43" t="s">
        <v>9</v>
      </c>
      <c r="G20" s="71">
        <f>'Student Roster'!$A$9</f>
        <v>0</v>
      </c>
      <c r="H20" s="242">
        <f>G20/400</f>
        <v>0</v>
      </c>
      <c r="I20" s="243"/>
      <c r="J20" s="2"/>
    </row>
    <row r="21" spans="1:10" ht="26.25" customHeight="1" thickBot="1" x14ac:dyDescent="0.35">
      <c r="A21" s="107">
        <f>Coaches!$C$4</f>
        <v>0</v>
      </c>
      <c r="B21" s="149"/>
      <c r="C21" s="172"/>
      <c r="D21" s="172"/>
      <c r="E21" s="233"/>
      <c r="F21" s="44" t="s">
        <v>10</v>
      </c>
      <c r="G21" s="42">
        <f>G19+G20</f>
        <v>0</v>
      </c>
      <c r="H21" s="238">
        <f>G21/1000</f>
        <v>0</v>
      </c>
      <c r="I21" s="239"/>
      <c r="J21" s="22"/>
    </row>
    <row r="22" spans="1:10" ht="13.5" thickTop="1" x14ac:dyDescent="0.2">
      <c r="I22" s="21" t="s">
        <v>28</v>
      </c>
    </row>
  </sheetData>
  <sheetProtection selectLockedCells="1"/>
  <mergeCells count="18">
    <mergeCell ref="A1:G1"/>
    <mergeCell ref="H14:I15"/>
    <mergeCell ref="C4:C5"/>
    <mergeCell ref="D4:D5"/>
    <mergeCell ref="G3:G5"/>
    <mergeCell ref="A4:B4"/>
    <mergeCell ref="A3:B3"/>
    <mergeCell ref="E4:E5"/>
    <mergeCell ref="F4:F5"/>
    <mergeCell ref="B2:D2"/>
    <mergeCell ref="C20:E21"/>
    <mergeCell ref="E2:G2"/>
    <mergeCell ref="H21:I21"/>
    <mergeCell ref="H16:I16"/>
    <mergeCell ref="H20:I20"/>
    <mergeCell ref="H19:I19"/>
    <mergeCell ref="H17:I17"/>
    <mergeCell ref="H18:I18"/>
  </mergeCells>
  <phoneticPr fontId="0" type="noConversion"/>
  <pageMargins left="0.79" right="0.28000000000000003" top="0.96" bottom="0.33" header="0.25" footer="0.26"/>
  <pageSetup scale="9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N22"/>
  <sheetViews>
    <sheetView zoomScale="75" zoomScaleNormal="75" workbookViewId="0">
      <selection activeCell="D15" sqref="D15"/>
    </sheetView>
  </sheetViews>
  <sheetFormatPr defaultRowHeight="12.75" x14ac:dyDescent="0.2"/>
  <cols>
    <col min="1" max="1" width="38.7109375" customWidth="1"/>
    <col min="2" max="2" width="15.5703125" customWidth="1"/>
    <col min="3" max="5" width="14.7109375" customWidth="1"/>
    <col min="6" max="6" width="14.5703125" customWidth="1"/>
    <col min="7" max="7" width="13.7109375" customWidth="1"/>
    <col min="8" max="8" width="9.5703125" customWidth="1"/>
    <col min="9" max="10" width="6.28515625" customWidth="1"/>
  </cols>
  <sheetData>
    <row r="1" spans="1:14" ht="32.1" customHeight="1" thickTop="1" thickBot="1" x14ac:dyDescent="0.25">
      <c r="A1" s="246" t="s">
        <v>69</v>
      </c>
      <c r="B1" s="247"/>
      <c r="C1" s="248"/>
      <c r="D1" s="248"/>
      <c r="E1" s="248"/>
      <c r="F1" s="248"/>
      <c r="G1" s="249"/>
    </row>
    <row r="2" spans="1:14" ht="21.75" customHeight="1" thickTop="1" thickBot="1" x14ac:dyDescent="0.3">
      <c r="A2" s="110" t="str">
        <f>"Student: "&amp;'Student Roster'!$A$11</f>
        <v xml:space="preserve">Student: </v>
      </c>
      <c r="B2" s="268">
        <f>'Student Roster'!$B$11</f>
        <v>0</v>
      </c>
      <c r="C2" s="268"/>
      <c r="D2" s="269"/>
      <c r="E2" s="270" t="str">
        <f>"Group: "&amp;Coaches!$I$2</f>
        <v xml:space="preserve">Group: </v>
      </c>
      <c r="F2" s="271"/>
      <c r="G2" s="272"/>
      <c r="H2" s="70"/>
      <c r="I2" s="70"/>
    </row>
    <row r="3" spans="1:14" ht="30" customHeight="1" thickBot="1" x14ac:dyDescent="0.3">
      <c r="A3" s="262" t="s">
        <v>39</v>
      </c>
      <c r="B3" s="263"/>
      <c r="C3" s="116"/>
      <c r="D3" s="117"/>
      <c r="E3" s="118"/>
      <c r="F3" s="119"/>
      <c r="G3" s="258" t="s">
        <v>37</v>
      </c>
      <c r="H3" s="70"/>
      <c r="I3" s="70"/>
    </row>
    <row r="4" spans="1:14" ht="20.25" customHeight="1" x14ac:dyDescent="0.2">
      <c r="A4" s="260" t="s">
        <v>40</v>
      </c>
      <c r="B4" s="261"/>
      <c r="C4" s="254"/>
      <c r="D4" s="256"/>
      <c r="E4" s="264"/>
      <c r="F4" s="266"/>
      <c r="G4" s="259"/>
      <c r="H4" s="70"/>
      <c r="I4" s="70"/>
    </row>
    <row r="5" spans="1:14" ht="25.5" customHeight="1" thickBot="1" x14ac:dyDescent="0.25">
      <c r="A5" s="32" t="s">
        <v>31</v>
      </c>
      <c r="B5" s="40" t="s">
        <v>38</v>
      </c>
      <c r="C5" s="255"/>
      <c r="D5" s="257"/>
      <c r="E5" s="265"/>
      <c r="F5" s="267"/>
      <c r="G5" s="259"/>
      <c r="H5" s="70"/>
      <c r="I5" s="70"/>
    </row>
    <row r="6" spans="1:14" ht="25.5" customHeight="1" x14ac:dyDescent="0.2">
      <c r="A6" s="39" t="s">
        <v>0</v>
      </c>
      <c r="B6" s="52">
        <v>4</v>
      </c>
      <c r="C6" s="120"/>
      <c r="D6" s="121"/>
      <c r="E6" s="122"/>
      <c r="F6" s="123"/>
      <c r="G6" s="49">
        <f t="shared" ref="G6:G19" si="0">SUM(C6:F6)</f>
        <v>0</v>
      </c>
      <c r="H6" s="70"/>
      <c r="I6" s="70"/>
    </row>
    <row r="7" spans="1:14" ht="25.5" customHeight="1" x14ac:dyDescent="0.2">
      <c r="A7" s="29" t="s">
        <v>1</v>
      </c>
      <c r="B7" s="53">
        <v>4</v>
      </c>
      <c r="C7" s="124"/>
      <c r="D7" s="125"/>
      <c r="E7" s="126"/>
      <c r="F7" s="127"/>
      <c r="G7" s="50">
        <f t="shared" si="0"/>
        <v>0</v>
      </c>
      <c r="H7" s="70"/>
      <c r="I7" s="70"/>
    </row>
    <row r="8" spans="1:14" ht="25.5" customHeight="1" x14ac:dyDescent="0.2">
      <c r="A8" s="29" t="s">
        <v>2</v>
      </c>
      <c r="B8" s="53">
        <v>4</v>
      </c>
      <c r="C8" s="124"/>
      <c r="D8" s="125"/>
      <c r="E8" s="126"/>
      <c r="F8" s="127"/>
      <c r="G8" s="50">
        <f t="shared" si="0"/>
        <v>0</v>
      </c>
      <c r="H8" s="70"/>
      <c r="I8" s="70"/>
      <c r="L8" s="38"/>
      <c r="M8" s="38"/>
    </row>
    <row r="9" spans="1:14" ht="25.5" customHeight="1" x14ac:dyDescent="0.2">
      <c r="A9" s="29" t="s">
        <v>35</v>
      </c>
      <c r="B9" s="53">
        <v>4</v>
      </c>
      <c r="C9" s="124"/>
      <c r="D9" s="125"/>
      <c r="E9" s="126"/>
      <c r="F9" s="127"/>
      <c r="G9" s="50">
        <f t="shared" si="0"/>
        <v>0</v>
      </c>
      <c r="H9" s="70"/>
      <c r="I9" s="70"/>
      <c r="L9" s="38"/>
      <c r="M9" s="38"/>
    </row>
    <row r="10" spans="1:14" ht="25.5" customHeight="1" x14ac:dyDescent="0.2">
      <c r="A10" s="29" t="s">
        <v>36</v>
      </c>
      <c r="B10" s="53">
        <v>4</v>
      </c>
      <c r="C10" s="124"/>
      <c r="D10" s="125"/>
      <c r="E10" s="126"/>
      <c r="F10" s="127"/>
      <c r="G10" s="50">
        <f t="shared" si="0"/>
        <v>0</v>
      </c>
      <c r="H10" s="70"/>
      <c r="I10" s="70"/>
    </row>
    <row r="11" spans="1:14" ht="25.5" customHeight="1" x14ac:dyDescent="0.2">
      <c r="A11" s="29" t="s">
        <v>3</v>
      </c>
      <c r="B11" s="53">
        <v>4</v>
      </c>
      <c r="C11" s="124"/>
      <c r="D11" s="125"/>
      <c r="E11" s="126"/>
      <c r="F11" s="127"/>
      <c r="G11" s="50">
        <f t="shared" si="0"/>
        <v>0</v>
      </c>
      <c r="H11" s="70"/>
      <c r="I11" s="70"/>
    </row>
    <row r="12" spans="1:14" ht="25.5" customHeight="1" x14ac:dyDescent="0.2">
      <c r="A12" s="29" t="s">
        <v>4</v>
      </c>
      <c r="B12" s="53">
        <v>4</v>
      </c>
      <c r="C12" s="124"/>
      <c r="D12" s="125"/>
      <c r="E12" s="126"/>
      <c r="F12" s="127"/>
      <c r="G12" s="50">
        <f t="shared" si="0"/>
        <v>0</v>
      </c>
      <c r="H12" s="70"/>
      <c r="I12" s="70"/>
      <c r="N12" s="45"/>
    </row>
    <row r="13" spans="1:14" ht="25.5" customHeight="1" thickBot="1" x14ac:dyDescent="0.25">
      <c r="A13" s="29" t="s">
        <v>5</v>
      </c>
      <c r="B13" s="53">
        <v>4</v>
      </c>
      <c r="C13" s="124"/>
      <c r="D13" s="125"/>
      <c r="E13" s="126"/>
      <c r="F13" s="127"/>
      <c r="G13" s="50">
        <f t="shared" si="0"/>
        <v>0</v>
      </c>
      <c r="H13" s="70"/>
      <c r="I13" s="70"/>
    </row>
    <row r="14" spans="1:14" ht="25.5" customHeight="1" thickTop="1" x14ac:dyDescent="0.2">
      <c r="A14" s="29" t="s">
        <v>6</v>
      </c>
      <c r="B14" s="53">
        <v>4</v>
      </c>
      <c r="C14" s="124"/>
      <c r="D14" s="125"/>
      <c r="E14" s="126"/>
      <c r="F14" s="127"/>
      <c r="G14" s="50">
        <f t="shared" si="0"/>
        <v>0</v>
      </c>
      <c r="H14" s="250" t="s">
        <v>47</v>
      </c>
      <c r="I14" s="251"/>
    </row>
    <row r="15" spans="1:14" ht="25.5" customHeight="1" thickBot="1" x14ac:dyDescent="0.25">
      <c r="A15" s="31" t="s">
        <v>7</v>
      </c>
      <c r="B15" s="54">
        <v>4</v>
      </c>
      <c r="C15" s="128"/>
      <c r="D15" s="129"/>
      <c r="E15" s="130"/>
      <c r="F15" s="131"/>
      <c r="G15" s="51">
        <f t="shared" si="0"/>
        <v>0</v>
      </c>
      <c r="H15" s="252"/>
      <c r="I15" s="253"/>
    </row>
    <row r="16" spans="1:14" ht="25.5" customHeight="1" x14ac:dyDescent="0.2">
      <c r="A16" s="59" t="s">
        <v>48</v>
      </c>
      <c r="B16" s="52">
        <f>SUM(B6:B15)</f>
        <v>40</v>
      </c>
      <c r="C16" s="46">
        <f>SUM(C6:C15)</f>
        <v>0</v>
      </c>
      <c r="D16" s="47">
        <f>SUM(D6:D15)</f>
        <v>0</v>
      </c>
      <c r="E16" s="47">
        <f>SUM(E6:E15)</f>
        <v>0</v>
      </c>
      <c r="F16" s="48">
        <f>SUM(F6:F15)</f>
        <v>0</v>
      </c>
      <c r="G16" s="49">
        <f t="shared" si="0"/>
        <v>0</v>
      </c>
      <c r="H16" s="240">
        <f>G16/(B16*4)</f>
        <v>0</v>
      </c>
      <c r="I16" s="241"/>
    </row>
    <row r="17" spans="1:10" ht="25.5" customHeight="1" x14ac:dyDescent="0.2">
      <c r="A17" s="30" t="s">
        <v>33</v>
      </c>
      <c r="B17" s="53">
        <v>100</v>
      </c>
      <c r="C17" s="132"/>
      <c r="D17" s="125"/>
      <c r="E17" s="126"/>
      <c r="F17" s="127"/>
      <c r="G17" s="50">
        <f t="shared" si="0"/>
        <v>0</v>
      </c>
      <c r="H17" s="234">
        <f>G17/(B17*4)</f>
        <v>0</v>
      </c>
      <c r="I17" s="235"/>
    </row>
    <row r="18" spans="1:10" ht="25.5" customHeight="1" thickBot="1" x14ac:dyDescent="0.25">
      <c r="A18" s="32" t="s">
        <v>32</v>
      </c>
      <c r="B18" s="54">
        <v>10</v>
      </c>
      <c r="C18" s="133"/>
      <c r="D18" s="129"/>
      <c r="E18" s="130"/>
      <c r="F18" s="131"/>
      <c r="G18" s="51">
        <f t="shared" si="0"/>
        <v>0</v>
      </c>
      <c r="H18" s="236">
        <f>G18/(B18*4)</f>
        <v>0</v>
      </c>
      <c r="I18" s="237"/>
    </row>
    <row r="19" spans="1:10" ht="26.25" customHeight="1" thickBot="1" x14ac:dyDescent="0.35">
      <c r="A19" s="37" t="s">
        <v>34</v>
      </c>
      <c r="B19" s="55">
        <f>SUM(B16:B18)</f>
        <v>150</v>
      </c>
      <c r="C19" s="35">
        <f>SUM(C16:C18)</f>
        <v>0</v>
      </c>
      <c r="D19" s="33">
        <f>SUM(D16:D18)</f>
        <v>0</v>
      </c>
      <c r="E19" s="33">
        <f>SUM(E16:E18)</f>
        <v>0</v>
      </c>
      <c r="F19" s="34">
        <f>SUM(F16:F18)</f>
        <v>0</v>
      </c>
      <c r="G19" s="41">
        <f t="shared" si="0"/>
        <v>0</v>
      </c>
      <c r="H19" s="244">
        <f>G19/(B19*4)</f>
        <v>0</v>
      </c>
      <c r="I19" s="245"/>
    </row>
    <row r="20" spans="1:10" ht="24" customHeight="1" x14ac:dyDescent="0.3">
      <c r="A20" s="108" t="str">
        <f>"Coach: "&amp;Coaches!$B$4</f>
        <v xml:space="preserve">Coach: </v>
      </c>
      <c r="B20" s="73" t="s">
        <v>11</v>
      </c>
      <c r="C20" s="230"/>
      <c r="D20" s="231"/>
      <c r="E20" s="232"/>
      <c r="F20" s="43" t="s">
        <v>9</v>
      </c>
      <c r="G20" s="71">
        <f>'Student Roster'!$A$13</f>
        <v>0</v>
      </c>
      <c r="H20" s="242">
        <f>G20/400</f>
        <v>0</v>
      </c>
      <c r="I20" s="243"/>
      <c r="J20" s="2"/>
    </row>
    <row r="21" spans="1:10" ht="26.25" customHeight="1" thickBot="1" x14ac:dyDescent="0.35">
      <c r="A21" s="72">
        <f>Coaches!$C$4</f>
        <v>0</v>
      </c>
      <c r="B21" s="149"/>
      <c r="C21" s="172"/>
      <c r="D21" s="172"/>
      <c r="E21" s="233"/>
      <c r="F21" s="44" t="s">
        <v>10</v>
      </c>
      <c r="G21" s="42">
        <f>G19+G20</f>
        <v>0</v>
      </c>
      <c r="H21" s="238">
        <f>G21/1000</f>
        <v>0</v>
      </c>
      <c r="I21" s="239"/>
      <c r="J21" s="22"/>
    </row>
    <row r="22" spans="1:10" ht="13.5" thickTop="1" x14ac:dyDescent="0.2">
      <c r="I22" s="21" t="s">
        <v>28</v>
      </c>
    </row>
  </sheetData>
  <sheetProtection selectLockedCells="1"/>
  <mergeCells count="18">
    <mergeCell ref="C20:E21"/>
    <mergeCell ref="E2:G2"/>
    <mergeCell ref="H21:I21"/>
    <mergeCell ref="H16:I16"/>
    <mergeCell ref="H20:I20"/>
    <mergeCell ref="H19:I19"/>
    <mergeCell ref="H17:I17"/>
    <mergeCell ref="H18:I18"/>
    <mergeCell ref="A1:G1"/>
    <mergeCell ref="H14:I15"/>
    <mergeCell ref="C4:C5"/>
    <mergeCell ref="D4:D5"/>
    <mergeCell ref="G3:G5"/>
    <mergeCell ref="A4:B4"/>
    <mergeCell ref="A3:B3"/>
    <mergeCell ref="E4:E5"/>
    <mergeCell ref="F4:F5"/>
    <mergeCell ref="B2:D2"/>
  </mergeCells>
  <phoneticPr fontId="0" type="noConversion"/>
  <pageMargins left="0.79" right="0.28000000000000003" top="0.96" bottom="0.33" header="0.25" footer="0.26"/>
  <pageSetup scale="90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N22"/>
  <sheetViews>
    <sheetView zoomScale="75" zoomScaleNormal="75" workbookViewId="0">
      <selection activeCell="B16" sqref="B16"/>
    </sheetView>
  </sheetViews>
  <sheetFormatPr defaultRowHeight="12.75" x14ac:dyDescent="0.2"/>
  <cols>
    <col min="1" max="1" width="38.7109375" customWidth="1"/>
    <col min="2" max="2" width="15.5703125" customWidth="1"/>
    <col min="3" max="5" width="14.7109375" customWidth="1"/>
    <col min="6" max="6" width="14.5703125" customWidth="1"/>
    <col min="7" max="7" width="13.7109375" customWidth="1"/>
    <col min="8" max="8" width="9.5703125" customWidth="1"/>
    <col min="9" max="10" width="6.28515625" customWidth="1"/>
  </cols>
  <sheetData>
    <row r="1" spans="1:14" ht="32.1" customHeight="1" thickTop="1" thickBot="1" x14ac:dyDescent="0.25">
      <c r="A1" s="246" t="s">
        <v>69</v>
      </c>
      <c r="B1" s="247"/>
      <c r="C1" s="248"/>
      <c r="D1" s="248"/>
      <c r="E1" s="248"/>
      <c r="F1" s="248"/>
      <c r="G1" s="249"/>
    </row>
    <row r="2" spans="1:14" ht="21.75" customHeight="1" thickTop="1" thickBot="1" x14ac:dyDescent="0.3">
      <c r="A2" s="110" t="str">
        <f>"Student: "&amp;'Student Roster'!$A$15</f>
        <v xml:space="preserve">Student: </v>
      </c>
      <c r="B2" s="268">
        <f>'Student Roster'!$B$15</f>
        <v>0</v>
      </c>
      <c r="C2" s="268"/>
      <c r="D2" s="269"/>
      <c r="E2" s="270" t="str">
        <f>"Group: "&amp;Coaches!$I$2</f>
        <v xml:space="preserve">Group: </v>
      </c>
      <c r="F2" s="271"/>
      <c r="G2" s="272"/>
      <c r="H2" s="70"/>
      <c r="I2" s="70"/>
    </row>
    <row r="3" spans="1:14" ht="30" customHeight="1" thickBot="1" x14ac:dyDescent="0.3">
      <c r="A3" s="262" t="s">
        <v>39</v>
      </c>
      <c r="B3" s="263"/>
      <c r="C3" s="116"/>
      <c r="D3" s="117"/>
      <c r="E3" s="118"/>
      <c r="F3" s="119"/>
      <c r="G3" s="258" t="s">
        <v>37</v>
      </c>
      <c r="H3" s="70"/>
      <c r="I3" s="70"/>
    </row>
    <row r="4" spans="1:14" ht="20.25" customHeight="1" x14ac:dyDescent="0.2">
      <c r="A4" s="260" t="s">
        <v>40</v>
      </c>
      <c r="B4" s="261"/>
      <c r="C4" s="254"/>
      <c r="D4" s="256"/>
      <c r="E4" s="264"/>
      <c r="F4" s="266"/>
      <c r="G4" s="259"/>
      <c r="H4" s="70"/>
      <c r="I4" s="70"/>
    </row>
    <row r="5" spans="1:14" ht="25.5" customHeight="1" thickBot="1" x14ac:dyDescent="0.25">
      <c r="A5" s="32" t="s">
        <v>31</v>
      </c>
      <c r="B5" s="40" t="s">
        <v>38</v>
      </c>
      <c r="C5" s="255"/>
      <c r="D5" s="257"/>
      <c r="E5" s="265"/>
      <c r="F5" s="267"/>
      <c r="G5" s="259"/>
      <c r="H5" s="70"/>
      <c r="I5" s="70"/>
    </row>
    <row r="6" spans="1:14" ht="25.5" customHeight="1" x14ac:dyDescent="0.2">
      <c r="A6" s="39" t="s">
        <v>0</v>
      </c>
      <c r="B6" s="52">
        <v>4</v>
      </c>
      <c r="C6" s="120"/>
      <c r="D6" s="121"/>
      <c r="E6" s="122"/>
      <c r="F6" s="123"/>
      <c r="G6" s="49">
        <f t="shared" ref="G6:G19" si="0">SUM(C6:F6)</f>
        <v>0</v>
      </c>
      <c r="H6" s="70"/>
      <c r="I6" s="70"/>
    </row>
    <row r="7" spans="1:14" ht="25.5" customHeight="1" x14ac:dyDescent="0.2">
      <c r="A7" s="29" t="s">
        <v>1</v>
      </c>
      <c r="B7" s="53">
        <v>4</v>
      </c>
      <c r="C7" s="124"/>
      <c r="D7" s="125"/>
      <c r="E7" s="126"/>
      <c r="F7" s="127"/>
      <c r="G7" s="50">
        <f t="shared" si="0"/>
        <v>0</v>
      </c>
      <c r="H7" s="70"/>
      <c r="I7" s="70"/>
    </row>
    <row r="8" spans="1:14" ht="25.5" customHeight="1" x14ac:dyDescent="0.2">
      <c r="A8" s="29" t="s">
        <v>2</v>
      </c>
      <c r="B8" s="53">
        <v>4</v>
      </c>
      <c r="C8" s="124"/>
      <c r="D8" s="125"/>
      <c r="E8" s="126"/>
      <c r="F8" s="127"/>
      <c r="G8" s="50">
        <f t="shared" si="0"/>
        <v>0</v>
      </c>
      <c r="H8" s="70"/>
      <c r="I8" s="70"/>
      <c r="L8" s="38"/>
      <c r="M8" s="38"/>
    </row>
    <row r="9" spans="1:14" ht="25.5" customHeight="1" x14ac:dyDescent="0.2">
      <c r="A9" s="29" t="s">
        <v>35</v>
      </c>
      <c r="B9" s="53">
        <v>4</v>
      </c>
      <c r="C9" s="124"/>
      <c r="D9" s="125"/>
      <c r="E9" s="126"/>
      <c r="F9" s="127"/>
      <c r="G9" s="50">
        <f t="shared" si="0"/>
        <v>0</v>
      </c>
      <c r="H9" s="70"/>
      <c r="I9" s="70"/>
      <c r="L9" s="38"/>
      <c r="M9" s="38"/>
    </row>
    <row r="10" spans="1:14" ht="25.5" customHeight="1" x14ac:dyDescent="0.2">
      <c r="A10" s="29" t="s">
        <v>36</v>
      </c>
      <c r="B10" s="53">
        <v>4</v>
      </c>
      <c r="C10" s="124"/>
      <c r="D10" s="125"/>
      <c r="E10" s="126"/>
      <c r="F10" s="127"/>
      <c r="G10" s="50">
        <f t="shared" si="0"/>
        <v>0</v>
      </c>
      <c r="H10" s="70"/>
      <c r="I10" s="70"/>
    </row>
    <row r="11" spans="1:14" ht="25.5" customHeight="1" x14ac:dyDescent="0.2">
      <c r="A11" s="29" t="s">
        <v>3</v>
      </c>
      <c r="B11" s="53">
        <v>4</v>
      </c>
      <c r="C11" s="124"/>
      <c r="D11" s="125"/>
      <c r="E11" s="126"/>
      <c r="F11" s="127"/>
      <c r="G11" s="50">
        <f t="shared" si="0"/>
        <v>0</v>
      </c>
      <c r="H11" s="70"/>
      <c r="I11" s="70"/>
    </row>
    <row r="12" spans="1:14" ht="25.5" customHeight="1" x14ac:dyDescent="0.2">
      <c r="A12" s="29" t="s">
        <v>4</v>
      </c>
      <c r="B12" s="53">
        <v>4</v>
      </c>
      <c r="C12" s="124"/>
      <c r="D12" s="125"/>
      <c r="E12" s="126"/>
      <c r="F12" s="127"/>
      <c r="G12" s="50">
        <f t="shared" si="0"/>
        <v>0</v>
      </c>
      <c r="H12" s="70"/>
      <c r="I12" s="70"/>
      <c r="N12" s="45"/>
    </row>
    <row r="13" spans="1:14" ht="25.5" customHeight="1" thickBot="1" x14ac:dyDescent="0.25">
      <c r="A13" s="29" t="s">
        <v>5</v>
      </c>
      <c r="B13" s="53">
        <v>4</v>
      </c>
      <c r="C13" s="124"/>
      <c r="D13" s="125"/>
      <c r="E13" s="126"/>
      <c r="F13" s="127"/>
      <c r="G13" s="50">
        <f t="shared" si="0"/>
        <v>0</v>
      </c>
      <c r="H13" s="70"/>
      <c r="I13" s="70"/>
    </row>
    <row r="14" spans="1:14" ht="25.5" customHeight="1" thickTop="1" x14ac:dyDescent="0.2">
      <c r="A14" s="29" t="s">
        <v>6</v>
      </c>
      <c r="B14" s="53">
        <v>4</v>
      </c>
      <c r="C14" s="124"/>
      <c r="D14" s="125"/>
      <c r="E14" s="126"/>
      <c r="F14" s="127"/>
      <c r="G14" s="50">
        <f t="shared" si="0"/>
        <v>0</v>
      </c>
      <c r="H14" s="250" t="s">
        <v>47</v>
      </c>
      <c r="I14" s="251"/>
    </row>
    <row r="15" spans="1:14" ht="25.5" customHeight="1" thickBot="1" x14ac:dyDescent="0.25">
      <c r="A15" s="31" t="s">
        <v>7</v>
      </c>
      <c r="B15" s="54">
        <v>4</v>
      </c>
      <c r="C15" s="128"/>
      <c r="D15" s="129"/>
      <c r="E15" s="130"/>
      <c r="F15" s="131"/>
      <c r="G15" s="51">
        <f t="shared" si="0"/>
        <v>0</v>
      </c>
      <c r="H15" s="252"/>
      <c r="I15" s="253"/>
    </row>
    <row r="16" spans="1:14" ht="25.5" customHeight="1" x14ac:dyDescent="0.2">
      <c r="A16" s="59" t="s">
        <v>48</v>
      </c>
      <c r="B16" s="52">
        <f>SUM(B6:B15)</f>
        <v>40</v>
      </c>
      <c r="C16" s="46">
        <f>SUM(C6:C15)</f>
        <v>0</v>
      </c>
      <c r="D16" s="47">
        <f>SUM(D6:D15)</f>
        <v>0</v>
      </c>
      <c r="E16" s="47">
        <f>SUM(E6:E15)</f>
        <v>0</v>
      </c>
      <c r="F16" s="48">
        <f>SUM(F6:F15)</f>
        <v>0</v>
      </c>
      <c r="G16" s="49">
        <f t="shared" si="0"/>
        <v>0</v>
      </c>
      <c r="H16" s="240">
        <f>G16/(B16*4)</f>
        <v>0</v>
      </c>
      <c r="I16" s="241"/>
    </row>
    <row r="17" spans="1:10" ht="25.5" customHeight="1" x14ac:dyDescent="0.2">
      <c r="A17" s="30" t="s">
        <v>33</v>
      </c>
      <c r="B17" s="53">
        <v>100</v>
      </c>
      <c r="C17" s="132"/>
      <c r="D17" s="125"/>
      <c r="E17" s="126"/>
      <c r="F17" s="127"/>
      <c r="G17" s="50">
        <f t="shared" si="0"/>
        <v>0</v>
      </c>
      <c r="H17" s="234">
        <f>G17/(B17*4)</f>
        <v>0</v>
      </c>
      <c r="I17" s="235"/>
    </row>
    <row r="18" spans="1:10" ht="25.5" customHeight="1" thickBot="1" x14ac:dyDescent="0.25">
      <c r="A18" s="32" t="s">
        <v>32</v>
      </c>
      <c r="B18" s="54">
        <v>10</v>
      </c>
      <c r="C18" s="133"/>
      <c r="D18" s="129"/>
      <c r="E18" s="130"/>
      <c r="F18" s="131"/>
      <c r="G18" s="51">
        <f t="shared" si="0"/>
        <v>0</v>
      </c>
      <c r="H18" s="236">
        <f>G18/(B18*4)</f>
        <v>0</v>
      </c>
      <c r="I18" s="237"/>
    </row>
    <row r="19" spans="1:10" ht="26.25" customHeight="1" thickBot="1" x14ac:dyDescent="0.35">
      <c r="A19" s="37" t="s">
        <v>34</v>
      </c>
      <c r="B19" s="55">
        <f>SUM(B16:B18)</f>
        <v>150</v>
      </c>
      <c r="C19" s="35">
        <f>SUM(C16:C18)</f>
        <v>0</v>
      </c>
      <c r="D19" s="33">
        <f>SUM(D16:D18)</f>
        <v>0</v>
      </c>
      <c r="E19" s="33">
        <f>SUM(E16:E18)</f>
        <v>0</v>
      </c>
      <c r="F19" s="34">
        <f>SUM(F16:F18)</f>
        <v>0</v>
      </c>
      <c r="G19" s="41">
        <f t="shared" si="0"/>
        <v>0</v>
      </c>
      <c r="H19" s="244">
        <f>G19/(B19*4)</f>
        <v>0</v>
      </c>
      <c r="I19" s="245"/>
    </row>
    <row r="20" spans="1:10" ht="24" customHeight="1" x14ac:dyDescent="0.3">
      <c r="A20" s="108" t="str">
        <f>"Coach: "&amp;Coaches!$B$4</f>
        <v xml:space="preserve">Coach: </v>
      </c>
      <c r="B20" s="73" t="s">
        <v>11</v>
      </c>
      <c r="C20" s="230"/>
      <c r="D20" s="231"/>
      <c r="E20" s="232"/>
      <c r="F20" s="43" t="s">
        <v>9</v>
      </c>
      <c r="G20" s="71">
        <f>'Student Roster'!$A$17</f>
        <v>0</v>
      </c>
      <c r="H20" s="242">
        <f>G20/400</f>
        <v>0</v>
      </c>
      <c r="I20" s="243"/>
      <c r="J20" s="2"/>
    </row>
    <row r="21" spans="1:10" ht="26.25" customHeight="1" thickBot="1" x14ac:dyDescent="0.35">
      <c r="A21" s="72">
        <f>Coaches!$C$4</f>
        <v>0</v>
      </c>
      <c r="B21" s="148"/>
      <c r="C21" s="172"/>
      <c r="D21" s="172"/>
      <c r="E21" s="233"/>
      <c r="F21" s="44" t="s">
        <v>10</v>
      </c>
      <c r="G21" s="42">
        <f>G19+G20</f>
        <v>0</v>
      </c>
      <c r="H21" s="238">
        <f>G21/1000</f>
        <v>0</v>
      </c>
      <c r="I21" s="239"/>
      <c r="J21" s="22"/>
    </row>
    <row r="22" spans="1:10" ht="13.5" thickTop="1" x14ac:dyDescent="0.2">
      <c r="I22" s="21" t="s">
        <v>28</v>
      </c>
    </row>
  </sheetData>
  <sheetProtection selectLockedCells="1"/>
  <mergeCells count="18">
    <mergeCell ref="A1:G1"/>
    <mergeCell ref="H14:I15"/>
    <mergeCell ref="C4:C5"/>
    <mergeCell ref="D4:D5"/>
    <mergeCell ref="G3:G5"/>
    <mergeCell ref="A4:B4"/>
    <mergeCell ref="A3:B3"/>
    <mergeCell ref="E4:E5"/>
    <mergeCell ref="F4:F5"/>
    <mergeCell ref="B2:D2"/>
    <mergeCell ref="C20:E21"/>
    <mergeCell ref="E2:G2"/>
    <mergeCell ref="H21:I21"/>
    <mergeCell ref="H16:I16"/>
    <mergeCell ref="H20:I20"/>
    <mergeCell ref="H19:I19"/>
    <mergeCell ref="H17:I17"/>
    <mergeCell ref="H18:I18"/>
  </mergeCells>
  <phoneticPr fontId="0" type="noConversion"/>
  <pageMargins left="0.79" right="0.28000000000000003" top="0.94" bottom="0.33" header="0.25" footer="0.26"/>
  <pageSetup scale="90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I12"/>
  <sheetViews>
    <sheetView zoomScaleNormal="100" workbookViewId="0">
      <selection activeCell="D7" sqref="D7"/>
    </sheetView>
  </sheetViews>
  <sheetFormatPr defaultRowHeight="12.75" x14ac:dyDescent="0.2"/>
  <cols>
    <col min="1" max="1" width="22.7109375" style="3" customWidth="1"/>
    <col min="2" max="2" width="10.5703125" style="1" customWidth="1"/>
    <col min="3" max="3" width="18.5703125" customWidth="1"/>
    <col min="4" max="6" width="18.7109375" customWidth="1"/>
    <col min="7" max="7" width="18.5703125" bestFit="1" customWidth="1"/>
    <col min="8" max="9" width="16.7109375" customWidth="1"/>
  </cols>
  <sheetData>
    <row r="1" spans="1:9" ht="38.25" customHeight="1" thickTop="1" thickBot="1" x14ac:dyDescent="0.25">
      <c r="A1" s="276" t="s">
        <v>68</v>
      </c>
      <c r="B1" s="277"/>
      <c r="C1" s="277"/>
      <c r="D1" s="277"/>
      <c r="E1" s="74" t="s">
        <v>18</v>
      </c>
      <c r="F1" s="111">
        <f>Coaches!$F$2</f>
        <v>0</v>
      </c>
    </row>
    <row r="2" spans="1:9" ht="23.25" customHeight="1" thickBot="1" x14ac:dyDescent="0.25">
      <c r="A2" s="274" t="str">
        <f>"Group: "&amp;Coaches!$I$2</f>
        <v xml:space="preserve">Group: </v>
      </c>
      <c r="B2" s="275"/>
      <c r="C2" s="75" t="str">
        <f>"Coach: "&amp;Coaches!$B$4</f>
        <v xml:space="preserve">Coach: </v>
      </c>
      <c r="D2" s="115">
        <f>Coaches!$C$4</f>
        <v>0</v>
      </c>
      <c r="E2" s="75" t="str">
        <f>"Coach: "&amp;Coaches!$B$5</f>
        <v xml:space="preserve">Coach: </v>
      </c>
      <c r="F2" s="112">
        <f>Coaches!$C$5</f>
        <v>0</v>
      </c>
    </row>
    <row r="3" spans="1:9" ht="26.25" customHeight="1" thickBot="1" x14ac:dyDescent="0.25">
      <c r="A3" s="278" t="s">
        <v>30</v>
      </c>
      <c r="B3" s="279"/>
      <c r="C3" s="114">
        <f>'student (1)'!$B$2</f>
        <v>0</v>
      </c>
      <c r="D3" s="114">
        <f>'student (2)'!$B$2</f>
        <v>0</v>
      </c>
      <c r="E3" s="114">
        <f>'student (3)'!$B$2</f>
        <v>0</v>
      </c>
      <c r="F3" s="113">
        <f>'student (4)'!$B$2</f>
        <v>0</v>
      </c>
    </row>
    <row r="4" spans="1:9" ht="25.5" customHeight="1" x14ac:dyDescent="0.2">
      <c r="A4" s="280" t="s">
        <v>51</v>
      </c>
      <c r="B4" s="164"/>
      <c r="C4" s="18">
        <f>'Student Roster'!A5</f>
        <v>0</v>
      </c>
      <c r="D4" s="76">
        <f>'Student Roster'!A9</f>
        <v>0</v>
      </c>
      <c r="E4" s="4">
        <f>'Student Roster'!A13</f>
        <v>0</v>
      </c>
      <c r="F4" s="77">
        <f>'Student Roster'!A17</f>
        <v>0</v>
      </c>
    </row>
    <row r="5" spans="1:9" s="3" customFormat="1" ht="26.25" customHeight="1" x14ac:dyDescent="0.2">
      <c r="A5" s="281" t="s">
        <v>49</v>
      </c>
      <c r="B5" s="282"/>
      <c r="C5" s="79">
        <f>'student (1)'!$G$17</f>
        <v>0</v>
      </c>
      <c r="D5" s="79">
        <f>'student (2)'!$G$17</f>
        <v>0</v>
      </c>
      <c r="E5" s="79">
        <f>'student (3)'!$G$17</f>
        <v>0</v>
      </c>
      <c r="F5" s="83">
        <f>'student (4)'!$G$17</f>
        <v>0</v>
      </c>
    </row>
    <row r="6" spans="1:9" ht="25.5" customHeight="1" x14ac:dyDescent="0.2">
      <c r="A6" s="283" t="s">
        <v>50</v>
      </c>
      <c r="B6" s="284"/>
      <c r="C6" s="80">
        <f>'student (1)'!$G16</f>
        <v>0</v>
      </c>
      <c r="D6" s="80">
        <f>'student (2)'!$G16</f>
        <v>0</v>
      </c>
      <c r="E6" s="80">
        <f>'student (3)'!$G16</f>
        <v>0</v>
      </c>
      <c r="F6" s="83">
        <f>'student (4)'!$G16</f>
        <v>0</v>
      </c>
    </row>
    <row r="7" spans="1:9" ht="25.5" customHeight="1" thickBot="1" x14ac:dyDescent="0.25">
      <c r="A7" s="285" t="s">
        <v>52</v>
      </c>
      <c r="B7" s="286"/>
      <c r="C7" s="81">
        <f>'student (1)'!$G$18</f>
        <v>0</v>
      </c>
      <c r="D7" s="81">
        <f>'student (2)'!$G$18</f>
        <v>0</v>
      </c>
      <c r="E7" s="81">
        <f>'student (3)'!$G$18</f>
        <v>0</v>
      </c>
      <c r="F7" s="85">
        <f>'student (4)'!$G$18</f>
        <v>0</v>
      </c>
    </row>
    <row r="8" spans="1:9" ht="25.5" customHeight="1" thickBot="1" x14ac:dyDescent="0.25">
      <c r="A8" s="287" t="s">
        <v>10</v>
      </c>
      <c r="B8" s="288"/>
      <c r="C8" s="82">
        <f>SUM(C4:C7)</f>
        <v>0</v>
      </c>
      <c r="D8" s="78">
        <f>SUM(D4:D7)</f>
        <v>0</v>
      </c>
      <c r="E8" s="4">
        <f>SUM(E4:E7)</f>
        <v>0</v>
      </c>
      <c r="F8" s="77">
        <f>SUM(F4:F7)</f>
        <v>0</v>
      </c>
    </row>
    <row r="9" spans="1:9" ht="26.1" customHeight="1" thickTop="1" thickBot="1" x14ac:dyDescent="0.25">
      <c r="A9" s="24"/>
      <c r="B9" s="25"/>
      <c r="C9" s="26"/>
      <c r="D9" s="26"/>
      <c r="E9" s="27" t="s">
        <v>27</v>
      </c>
      <c r="F9" s="84">
        <f>SUM(C8:F8)/4</f>
        <v>0</v>
      </c>
    </row>
    <row r="10" spans="1:9" ht="13.5" customHeight="1" thickTop="1" x14ac:dyDescent="0.2">
      <c r="A10" s="273" t="s">
        <v>72</v>
      </c>
      <c r="B10" s="273"/>
      <c r="C10" s="273"/>
      <c r="D10" s="273"/>
      <c r="E10" s="273"/>
      <c r="F10" s="273"/>
    </row>
    <row r="11" spans="1:9" ht="25.5" customHeight="1" x14ac:dyDescent="0.2">
      <c r="A11" s="23"/>
      <c r="B11" s="23"/>
      <c r="C11" s="23"/>
      <c r="D11" s="23"/>
      <c r="E11" s="23"/>
      <c r="F11" s="23"/>
    </row>
    <row r="12" spans="1:9" ht="26.25" customHeight="1" x14ac:dyDescent="0.2">
      <c r="G12" s="23"/>
      <c r="H12" s="23"/>
      <c r="I12" s="23"/>
    </row>
  </sheetData>
  <sheetProtection selectLockedCells="1"/>
  <mergeCells count="9">
    <mergeCell ref="A10:F10"/>
    <mergeCell ref="A2:B2"/>
    <mergeCell ref="A1:D1"/>
    <mergeCell ref="A3:B3"/>
    <mergeCell ref="A4:B4"/>
    <mergeCell ref="A5:B5"/>
    <mergeCell ref="A6:B6"/>
    <mergeCell ref="A7:B7"/>
    <mergeCell ref="A8:B8"/>
  </mergeCells>
  <phoneticPr fontId="0" type="noConversion"/>
  <pageMargins left="1.61" right="0.28000000000000003" top="2.11" bottom="0.63" header="0.31" footer="0.5"/>
  <pageSetup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J30"/>
  <sheetViews>
    <sheetView topLeftCell="A2" zoomScale="75" zoomScaleNormal="75" workbookViewId="0">
      <selection activeCell="E20" sqref="E20"/>
    </sheetView>
  </sheetViews>
  <sheetFormatPr defaultRowHeight="12.75" x14ac:dyDescent="0.2"/>
  <cols>
    <col min="1" max="1" width="29.85546875" customWidth="1"/>
    <col min="2" max="2" width="6.28515625" customWidth="1"/>
    <col min="3" max="6" width="14.5703125" customWidth="1"/>
    <col min="7" max="8" width="12.7109375" customWidth="1"/>
  </cols>
  <sheetData>
    <row r="1" spans="1:10" ht="19.5" thickTop="1" thickBot="1" x14ac:dyDescent="0.25">
      <c r="A1" s="300" t="s">
        <v>53</v>
      </c>
      <c r="B1" s="301"/>
      <c r="C1" s="301"/>
      <c r="D1" s="301"/>
      <c r="E1" s="301"/>
      <c r="F1" s="93" t="str">
        <f>"Group: "&amp;Coaches!$I$2</f>
        <v xml:space="preserve">Group: </v>
      </c>
    </row>
    <row r="2" spans="1:10" x14ac:dyDescent="0.2">
      <c r="A2" s="313" t="s">
        <v>63</v>
      </c>
      <c r="B2" s="315" t="s">
        <v>62</v>
      </c>
      <c r="C2" s="316"/>
      <c r="D2" s="317"/>
      <c r="E2" s="94" t="str">
        <f>"Coach: "&amp;Coaches!$B$4</f>
        <v xml:space="preserve">Coach: </v>
      </c>
      <c r="F2" s="95" t="str">
        <f>"Coach: "&amp;Coaches!$B$5</f>
        <v xml:space="preserve">Coach: </v>
      </c>
    </row>
    <row r="3" spans="1:10" ht="13.5" thickBot="1" x14ac:dyDescent="0.25">
      <c r="A3" s="314"/>
      <c r="B3" s="318"/>
      <c r="C3" s="319"/>
      <c r="D3" s="320"/>
      <c r="E3" s="96">
        <f>Coaches!$C$4</f>
        <v>0</v>
      </c>
      <c r="F3" s="97">
        <f>Coaches!$C$5</f>
        <v>0</v>
      </c>
    </row>
    <row r="4" spans="1:10" ht="15" customHeight="1" x14ac:dyDescent="0.2">
      <c r="A4" s="328" t="s">
        <v>64</v>
      </c>
      <c r="B4" s="329"/>
      <c r="C4" s="98" t="s">
        <v>20</v>
      </c>
      <c r="D4" s="98" t="s">
        <v>20</v>
      </c>
      <c r="E4" s="98" t="s">
        <v>20</v>
      </c>
      <c r="F4" s="99" t="s">
        <v>20</v>
      </c>
    </row>
    <row r="5" spans="1:10" ht="15" customHeight="1" x14ac:dyDescent="0.2">
      <c r="A5" s="330"/>
      <c r="B5" s="331"/>
      <c r="C5" s="100" t="s">
        <v>21</v>
      </c>
      <c r="D5" s="100" t="s">
        <v>21</v>
      </c>
      <c r="E5" s="100" t="s">
        <v>21</v>
      </c>
      <c r="F5" s="101" t="s">
        <v>21</v>
      </c>
    </row>
    <row r="6" spans="1:10" ht="15" customHeight="1" x14ac:dyDescent="0.2">
      <c r="A6" s="330"/>
      <c r="B6" s="331"/>
      <c r="C6" s="100" t="s">
        <v>22</v>
      </c>
      <c r="D6" s="100" t="s">
        <v>22</v>
      </c>
      <c r="E6" s="100" t="s">
        <v>22</v>
      </c>
      <c r="F6" s="101" t="s">
        <v>22</v>
      </c>
    </row>
    <row r="7" spans="1:10" ht="15" customHeight="1" x14ac:dyDescent="0.2">
      <c r="A7" s="332"/>
      <c r="B7" s="333"/>
      <c r="C7" s="102" t="s">
        <v>23</v>
      </c>
      <c r="D7" s="102" t="s">
        <v>23</v>
      </c>
      <c r="E7" s="102" t="s">
        <v>23</v>
      </c>
      <c r="F7" s="103" t="s">
        <v>23</v>
      </c>
    </row>
    <row r="8" spans="1:10" ht="14.25" customHeight="1" x14ac:dyDescent="0.2">
      <c r="A8" s="295" t="s">
        <v>24</v>
      </c>
      <c r="B8" s="296"/>
      <c r="C8" s="291">
        <f>'student (1)'!$B$2</f>
        <v>0</v>
      </c>
      <c r="D8" s="291">
        <f>'student (2)'!$B$2</f>
        <v>0</v>
      </c>
      <c r="E8" s="291">
        <f>'student (3)'!$B$2</f>
        <v>0</v>
      </c>
      <c r="F8" s="293">
        <f>'student (4)'!$B$2</f>
        <v>0</v>
      </c>
    </row>
    <row r="9" spans="1:10" ht="15" customHeight="1" x14ac:dyDescent="0.2">
      <c r="A9" s="289" t="s">
        <v>25</v>
      </c>
      <c r="B9" s="290"/>
      <c r="C9" s="292"/>
      <c r="D9" s="292"/>
      <c r="E9" s="292"/>
      <c r="F9" s="294"/>
    </row>
    <row r="10" spans="1:10" ht="21" customHeight="1" x14ac:dyDescent="0.2">
      <c r="A10" s="87" t="s">
        <v>54</v>
      </c>
      <c r="B10" s="88">
        <v>4</v>
      </c>
      <c r="C10" s="7"/>
      <c r="D10" s="7"/>
      <c r="E10" s="7"/>
      <c r="F10" s="9"/>
      <c r="J10" s="92"/>
    </row>
    <row r="11" spans="1:10" ht="21" customHeight="1" x14ac:dyDescent="0.2">
      <c r="A11" s="89" t="s">
        <v>55</v>
      </c>
      <c r="B11" s="90">
        <v>4</v>
      </c>
      <c r="C11" s="10"/>
      <c r="D11" s="10"/>
      <c r="E11" s="10"/>
      <c r="F11" s="11"/>
    </row>
    <row r="12" spans="1:10" ht="21" customHeight="1" x14ac:dyDescent="0.2">
      <c r="A12" s="89" t="s">
        <v>56</v>
      </c>
      <c r="B12" s="90">
        <v>4</v>
      </c>
      <c r="C12" s="12"/>
      <c r="D12" s="12"/>
      <c r="E12" s="12"/>
      <c r="F12" s="13"/>
    </row>
    <row r="13" spans="1:10" ht="21" customHeight="1" x14ac:dyDescent="0.2">
      <c r="A13" s="89" t="s">
        <v>67</v>
      </c>
      <c r="B13" s="90">
        <v>4</v>
      </c>
      <c r="C13" s="14"/>
      <c r="D13" s="14"/>
      <c r="E13" s="14"/>
      <c r="F13" s="15"/>
    </row>
    <row r="14" spans="1:10" ht="21" customHeight="1" x14ac:dyDescent="0.2">
      <c r="A14" s="89" t="s">
        <v>66</v>
      </c>
      <c r="B14" s="90">
        <v>4</v>
      </c>
      <c r="C14" s="14"/>
      <c r="D14" s="14"/>
      <c r="E14" s="14"/>
      <c r="F14" s="15"/>
    </row>
    <row r="15" spans="1:10" ht="21" customHeight="1" x14ac:dyDescent="0.2">
      <c r="A15" s="89" t="s">
        <v>57</v>
      </c>
      <c r="B15" s="90">
        <v>4</v>
      </c>
      <c r="C15" s="14"/>
      <c r="D15" s="14"/>
      <c r="E15" s="14"/>
      <c r="F15" s="15"/>
      <c r="I15" s="163"/>
    </row>
    <row r="16" spans="1:10" ht="21" customHeight="1" x14ac:dyDescent="0.2">
      <c r="A16" s="89" t="s">
        <v>58</v>
      </c>
      <c r="B16" s="90">
        <v>4</v>
      </c>
      <c r="C16" s="14"/>
      <c r="D16" s="14"/>
      <c r="E16" s="14"/>
      <c r="F16" s="15"/>
    </row>
    <row r="17" spans="1:7" ht="21" customHeight="1" x14ac:dyDescent="0.2">
      <c r="A17" s="89" t="s">
        <v>59</v>
      </c>
      <c r="B17" s="90">
        <v>4</v>
      </c>
      <c r="C17" s="14"/>
      <c r="D17" s="14"/>
      <c r="E17" s="14"/>
      <c r="F17" s="15"/>
    </row>
    <row r="18" spans="1:7" ht="21" customHeight="1" x14ac:dyDescent="0.2">
      <c r="A18" s="89" t="s">
        <v>60</v>
      </c>
      <c r="B18" s="90">
        <v>4</v>
      </c>
      <c r="C18" s="14"/>
      <c r="D18" s="14"/>
      <c r="E18" s="14"/>
      <c r="F18" s="15"/>
    </row>
    <row r="19" spans="1:7" ht="21" customHeight="1" x14ac:dyDescent="0.2">
      <c r="A19" s="89" t="s">
        <v>61</v>
      </c>
      <c r="B19" s="90">
        <v>4</v>
      </c>
      <c r="C19" s="14"/>
      <c r="D19" s="14"/>
      <c r="E19" s="14"/>
      <c r="F19" s="15"/>
    </row>
    <row r="20" spans="1:7" ht="21" customHeight="1" x14ac:dyDescent="0.2">
      <c r="A20" s="91" t="s">
        <v>8</v>
      </c>
      <c r="B20" s="90">
        <v>10</v>
      </c>
      <c r="C20" s="16"/>
      <c r="D20" s="16"/>
      <c r="E20" s="16"/>
      <c r="F20" s="17"/>
    </row>
    <row r="21" spans="1:7" ht="27" customHeight="1" x14ac:dyDescent="0.2">
      <c r="A21" s="86" t="s">
        <v>26</v>
      </c>
      <c r="B21" s="322" t="s">
        <v>65</v>
      </c>
      <c r="C21" s="323"/>
      <c r="D21" s="323"/>
      <c r="E21" s="323"/>
      <c r="F21" s="324"/>
    </row>
    <row r="22" spans="1:7" ht="18" customHeight="1" x14ac:dyDescent="0.2">
      <c r="A22" s="321">
        <f>C8</f>
        <v>0</v>
      </c>
      <c r="B22" s="325"/>
      <c r="C22" s="326"/>
      <c r="D22" s="326"/>
      <c r="E22" s="326"/>
      <c r="F22" s="327"/>
    </row>
    <row r="23" spans="1:7" ht="48" customHeight="1" x14ac:dyDescent="0.2">
      <c r="A23" s="298"/>
      <c r="B23" s="305"/>
      <c r="C23" s="306"/>
      <c r="D23" s="306"/>
      <c r="E23" s="306"/>
      <c r="F23" s="307"/>
    </row>
    <row r="24" spans="1:7" ht="18" customHeight="1" x14ac:dyDescent="0.2">
      <c r="A24" s="298">
        <f>D8</f>
        <v>0</v>
      </c>
      <c r="B24" s="302"/>
      <c r="C24" s="303"/>
      <c r="D24" s="303"/>
      <c r="E24" s="303"/>
      <c r="F24" s="304"/>
    </row>
    <row r="25" spans="1:7" ht="48.75" customHeight="1" x14ac:dyDescent="0.2">
      <c r="A25" s="298"/>
      <c r="B25" s="305"/>
      <c r="C25" s="306"/>
      <c r="D25" s="306"/>
      <c r="E25" s="306"/>
      <c r="F25" s="307"/>
    </row>
    <row r="26" spans="1:7" ht="18" customHeight="1" x14ac:dyDescent="0.2">
      <c r="A26" s="298">
        <f>E8</f>
        <v>0</v>
      </c>
      <c r="B26" s="302"/>
      <c r="C26" s="303"/>
      <c r="D26" s="303"/>
      <c r="E26" s="303"/>
      <c r="F26" s="304"/>
    </row>
    <row r="27" spans="1:7" ht="48" customHeight="1" x14ac:dyDescent="0.2">
      <c r="A27" s="298"/>
      <c r="B27" s="305"/>
      <c r="C27" s="306"/>
      <c r="D27" s="306"/>
      <c r="E27" s="306"/>
      <c r="F27" s="307"/>
    </row>
    <row r="28" spans="1:7" ht="18" customHeight="1" x14ac:dyDescent="0.2">
      <c r="A28" s="298">
        <f>F8</f>
        <v>0</v>
      </c>
      <c r="B28" s="302"/>
      <c r="C28" s="308"/>
      <c r="D28" s="308"/>
      <c r="E28" s="308"/>
      <c r="F28" s="309"/>
    </row>
    <row r="29" spans="1:7" ht="48" customHeight="1" thickBot="1" x14ac:dyDescent="0.25">
      <c r="A29" s="299"/>
      <c r="B29" s="310"/>
      <c r="C29" s="311"/>
      <c r="D29" s="311"/>
      <c r="E29" s="311"/>
      <c r="F29" s="312"/>
      <c r="G29" s="36"/>
    </row>
    <row r="30" spans="1:7" ht="18" customHeight="1" thickTop="1" x14ac:dyDescent="0.2">
      <c r="A30" s="105"/>
      <c r="B30" s="105"/>
      <c r="C30" s="105"/>
      <c r="D30" s="105"/>
      <c r="E30" s="297" t="s">
        <v>71</v>
      </c>
      <c r="F30" s="248"/>
      <c r="G30" s="104"/>
    </row>
  </sheetData>
  <sheetProtection selectLockedCells="1"/>
  <mergeCells count="20">
    <mergeCell ref="A1:E1"/>
    <mergeCell ref="B24:F25"/>
    <mergeCell ref="B26:F27"/>
    <mergeCell ref="B28:F29"/>
    <mergeCell ref="A2:A3"/>
    <mergeCell ref="B2:D3"/>
    <mergeCell ref="A22:A23"/>
    <mergeCell ref="B21:F21"/>
    <mergeCell ref="B22:F23"/>
    <mergeCell ref="A4:B7"/>
    <mergeCell ref="C8:C9"/>
    <mergeCell ref="D8:D9"/>
    <mergeCell ref="A9:B9"/>
    <mergeCell ref="E8:E9"/>
    <mergeCell ref="F8:F9"/>
    <mergeCell ref="A8:B8"/>
    <mergeCell ref="E30:F30"/>
    <mergeCell ref="A24:A25"/>
    <mergeCell ref="A26:A27"/>
    <mergeCell ref="A28:A29"/>
  </mergeCells>
  <phoneticPr fontId="0" type="noConversion"/>
  <pageMargins left="0.59" right="0.4" top="0.77" bottom="0.64" header="0.5" footer="0.5"/>
  <pageSetup orientation="portrait" horizontalDpi="4294967293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Coaches</vt:lpstr>
      <vt:lpstr>Student Roster</vt:lpstr>
      <vt:lpstr>student (1)</vt:lpstr>
      <vt:lpstr>student (2)</vt:lpstr>
      <vt:lpstr>student (3)</vt:lpstr>
      <vt:lpstr>student (4)</vt:lpstr>
      <vt:lpstr>Summary</vt:lpstr>
      <vt:lpstr>Scoring Worksheet</vt:lpstr>
      <vt:lpstr>'Scoring Worksheet'!Print_Area</vt:lpstr>
    </vt:vector>
  </TitlesOfParts>
  <Manager/>
  <Company>NWCG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D-310 Evaluation Kit</dc:title>
  <dc:subject>D-310 Evaluation Kit</dc:subject>
  <cp:keywords>D-310, Evaluation Kit, NWCG</cp:keywords>
  <dc:description>Spreadsheet to facilitate accurate and timely student scores during eval. phase of D-310 Support Dispatcher.</dc:description>
  <cp:lastModifiedBy>Beyonce</cp:lastModifiedBy>
  <cp:lastPrinted>2015-10-29T18:10:58Z</cp:lastPrinted>
  <dcterms:created xsi:type="dcterms:W3CDTF">2001-03-10T19:33:49Z</dcterms:created>
  <dcterms:modified xsi:type="dcterms:W3CDTF">2015-12-03T23:58:56Z</dcterms:modified>
</cp:coreProperties>
</file>